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BELOTE\Belote 2024-2025\"/>
    </mc:Choice>
  </mc:AlternateContent>
  <xr:revisionPtr revIDLastSave="0" documentId="8_{8E00D219-AFAA-43F1-A6E5-EFDB3EF6FB2E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18 Octobre2024" sheetId="1" r:id="rId1"/>
    <sheet name="22 Novembre 2024" sheetId="2" r:id="rId2"/>
    <sheet name="Février 2025" sheetId="3" r:id="rId3"/>
    <sheet name="CLASSEMENT GENERAL" sheetId="4" r:id="rId4"/>
  </sheets>
  <definedNames>
    <definedName name="_xlnm._FilterDatabase" localSheetId="1" hidden="1">'22 Novembre 2024'!$A$2:$Z$52</definedName>
    <definedName name="_xlnm._FilterDatabase" localSheetId="3" hidden="1">'CLASSEMENT GENERAL'!$A$2:$I$59</definedName>
    <definedName name="_xlnm._FilterDatabase" localSheetId="2" hidden="1">'Février 2025'!$A$2:$J$65</definedName>
  </definedNames>
  <calcPr calcId="191029"/>
</workbook>
</file>

<file path=xl/calcChain.xml><?xml version="1.0" encoding="utf-8"?>
<calcChain xmlns="http://schemas.openxmlformats.org/spreadsheetml/2006/main">
  <c r="G66" i="4" l="1"/>
  <c r="C57" i="4"/>
  <c r="E56" i="4"/>
  <c r="D56" i="4"/>
  <c r="C56" i="4"/>
  <c r="E55" i="4"/>
  <c r="D55" i="4"/>
  <c r="C55" i="4"/>
  <c r="E54" i="4"/>
  <c r="D54" i="4"/>
  <c r="C54" i="4"/>
  <c r="C12" i="4"/>
  <c r="D31" i="4"/>
  <c r="D35" i="4"/>
  <c r="D39" i="4"/>
  <c r="D20" i="4"/>
  <c r="C22" i="4"/>
  <c r="C30" i="4"/>
  <c r="C41" i="4"/>
  <c r="D15" i="4"/>
  <c r="C44" i="4"/>
  <c r="D42" i="4"/>
  <c r="C42" i="4"/>
  <c r="H64" i="3"/>
  <c r="H68" i="3" s="1"/>
  <c r="D63" i="3"/>
  <c r="D62" i="3"/>
  <c r="D61" i="3"/>
  <c r="D60" i="3"/>
  <c r="D59" i="3"/>
  <c r="G56" i="3"/>
  <c r="G55" i="3"/>
  <c r="G54" i="3"/>
  <c r="G53" i="3"/>
  <c r="E34" i="4" s="1"/>
  <c r="G52" i="3"/>
  <c r="G7" i="3"/>
  <c r="E32" i="4" s="1"/>
  <c r="G50" i="3"/>
  <c r="E52" i="4" s="1"/>
  <c r="G49" i="3"/>
  <c r="E36" i="4" s="1"/>
  <c r="G24" i="3"/>
  <c r="G47" i="3"/>
  <c r="E25" i="4" s="1"/>
  <c r="G35" i="3"/>
  <c r="E18" i="4" s="1"/>
  <c r="G30" i="3"/>
  <c r="E7" i="4" s="1"/>
  <c r="G38" i="3"/>
  <c r="G45" i="3"/>
  <c r="E12" i="4" s="1"/>
  <c r="G14" i="3"/>
  <c r="E4" i="4" s="1"/>
  <c r="G41" i="3"/>
  <c r="G6" i="3"/>
  <c r="G25" i="3"/>
  <c r="E11" i="4" s="1"/>
  <c r="G5" i="3"/>
  <c r="E31" i="4" s="1"/>
  <c r="G23" i="3"/>
  <c r="E35" i="4" s="1"/>
  <c r="F35" i="4" s="1"/>
  <c r="G40" i="3"/>
  <c r="G17" i="3"/>
  <c r="E10" i="4" s="1"/>
  <c r="G34" i="3"/>
  <c r="E50" i="4" s="1"/>
  <c r="G33" i="3"/>
  <c r="E49" i="4" s="1"/>
  <c r="G32" i="3"/>
  <c r="G37" i="3"/>
  <c r="E20" i="4" s="1"/>
  <c r="G9" i="3"/>
  <c r="E21" i="4" s="1"/>
  <c r="G27" i="3"/>
  <c r="E8" i="4" s="1"/>
  <c r="G28" i="3"/>
  <c r="G29" i="3"/>
  <c r="E16" i="4" s="1"/>
  <c r="G26" i="3"/>
  <c r="E40" i="4" s="1"/>
  <c r="G42" i="3"/>
  <c r="E17" i="4" s="1"/>
  <c r="G51" i="3"/>
  <c r="G43" i="3"/>
  <c r="E26" i="4" s="1"/>
  <c r="G22" i="3"/>
  <c r="E48" i="4" s="1"/>
  <c r="G21" i="3"/>
  <c r="E24" i="4" s="1"/>
  <c r="G20" i="3"/>
  <c r="G19" i="3"/>
  <c r="E33" i="4" s="1"/>
  <c r="G18" i="3"/>
  <c r="E41" i="4" s="1"/>
  <c r="G46" i="3"/>
  <c r="E28" i="4" s="1"/>
  <c r="G13" i="3"/>
  <c r="G15" i="3"/>
  <c r="E47" i="4" s="1"/>
  <c r="G31" i="3"/>
  <c r="E9" i="4" s="1"/>
  <c r="G36" i="3"/>
  <c r="E15" i="4" s="1"/>
  <c r="G12" i="3"/>
  <c r="G11" i="3"/>
  <c r="E45" i="4" s="1"/>
  <c r="G10" i="3"/>
  <c r="E44" i="4" s="1"/>
  <c r="G44" i="3"/>
  <c r="E29" i="4" s="1"/>
  <c r="G8" i="3"/>
  <c r="G16" i="3"/>
  <c r="E5" i="4" s="1"/>
  <c r="G48" i="3"/>
  <c r="E42" i="4" s="1"/>
  <c r="G39" i="3"/>
  <c r="E23" i="4" s="1"/>
  <c r="G4" i="3"/>
  <c r="G3" i="3"/>
  <c r="E27" i="4" s="1"/>
  <c r="H63" i="2"/>
  <c r="H60" i="2"/>
  <c r="G52" i="2"/>
  <c r="G51" i="2"/>
  <c r="G50" i="2"/>
  <c r="G49" i="2"/>
  <c r="I49" i="2" s="1"/>
  <c r="G48" i="2"/>
  <c r="D53" i="4" s="1"/>
  <c r="G47" i="2"/>
  <c r="D52" i="4" s="1"/>
  <c r="G46" i="2"/>
  <c r="I46" i="2" s="1"/>
  <c r="G45" i="2"/>
  <c r="I45" i="2" s="1"/>
  <c r="G44" i="2"/>
  <c r="I44" i="2" s="1"/>
  <c r="G43" i="2"/>
  <c r="D9" i="4" s="1"/>
  <c r="G42" i="2"/>
  <c r="I42" i="2" s="1"/>
  <c r="G41" i="2"/>
  <c r="I41" i="2" s="1"/>
  <c r="G40" i="2"/>
  <c r="I40" i="2" s="1"/>
  <c r="G39" i="2"/>
  <c r="D27" i="4" s="1"/>
  <c r="G38" i="2"/>
  <c r="I38" i="2" s="1"/>
  <c r="G37" i="2"/>
  <c r="I37" i="2" s="1"/>
  <c r="G36" i="2"/>
  <c r="I36" i="2" s="1"/>
  <c r="G35" i="2"/>
  <c r="D10" i="4" s="1"/>
  <c r="G34" i="2"/>
  <c r="D18" i="4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D26" i="4" s="1"/>
  <c r="G23" i="2"/>
  <c r="I23" i="2" s="1"/>
  <c r="G22" i="2"/>
  <c r="I22" i="2" s="1"/>
  <c r="G21" i="2"/>
  <c r="I21" i="2" s="1"/>
  <c r="G20" i="2"/>
  <c r="D36" i="4" s="1"/>
  <c r="G19" i="2"/>
  <c r="D13" i="4" s="1"/>
  <c r="G18" i="2"/>
  <c r="I18" i="2" s="1"/>
  <c r="G17" i="2"/>
  <c r="D41" i="4" s="1"/>
  <c r="G16" i="2"/>
  <c r="I16" i="2" s="1"/>
  <c r="G15" i="2"/>
  <c r="I15" i="2" s="1"/>
  <c r="G14" i="2"/>
  <c r="I14" i="2" s="1"/>
  <c r="G13" i="2"/>
  <c r="I13" i="2" s="1"/>
  <c r="G12" i="2"/>
  <c r="D4" i="4" s="1"/>
  <c r="G11" i="2"/>
  <c r="D46" i="4" s="1"/>
  <c r="G10" i="2"/>
  <c r="I10" i="2" s="1"/>
  <c r="G9" i="2"/>
  <c r="I9" i="2" s="1"/>
  <c r="G8" i="2"/>
  <c r="I8" i="2" s="1"/>
  <c r="G7" i="2"/>
  <c r="D38" i="4" s="1"/>
  <c r="G6" i="2"/>
  <c r="I6" i="2" s="1"/>
  <c r="G5" i="2"/>
  <c r="I5" i="2" s="1"/>
  <c r="G4" i="2"/>
  <c r="I4" i="2" s="1"/>
  <c r="G3" i="2"/>
  <c r="D68" i="4" s="1"/>
  <c r="H57" i="1"/>
  <c r="H60" i="1" s="1"/>
  <c r="G47" i="1"/>
  <c r="C34" i="4" s="1"/>
  <c r="G46" i="1"/>
  <c r="I46" i="1" s="1"/>
  <c r="G45" i="1"/>
  <c r="C32" i="4" s="1"/>
  <c r="G44" i="1"/>
  <c r="I44" i="1" s="1"/>
  <c r="G43" i="1"/>
  <c r="I43" i="1" s="1"/>
  <c r="G42" i="1"/>
  <c r="I42" i="1" s="1"/>
  <c r="G41" i="1"/>
  <c r="C25" i="4" s="1"/>
  <c r="G40" i="1"/>
  <c r="I40" i="1" s="1"/>
  <c r="G39" i="1"/>
  <c r="I39" i="1" s="1"/>
  <c r="G38" i="1"/>
  <c r="C13" i="4" s="1"/>
  <c r="G37" i="1"/>
  <c r="I37" i="1" s="1"/>
  <c r="G36" i="1"/>
  <c r="I36" i="1" s="1"/>
  <c r="G35" i="1"/>
  <c r="I35" i="1" s="1"/>
  <c r="G34" i="1"/>
  <c r="I34" i="1" s="1"/>
  <c r="G33" i="1"/>
  <c r="C11" i="4" s="1"/>
  <c r="G32" i="1"/>
  <c r="I32" i="1" s="1"/>
  <c r="G31" i="1"/>
  <c r="I31" i="1" s="1"/>
  <c r="G30" i="1"/>
  <c r="I30" i="1" s="1"/>
  <c r="G29" i="1"/>
  <c r="C37" i="4" s="1"/>
  <c r="G28" i="1"/>
  <c r="I28" i="1" s="1"/>
  <c r="G27" i="1"/>
  <c r="I27" i="1" s="1"/>
  <c r="G26" i="1"/>
  <c r="C8" i="4" s="1"/>
  <c r="G25" i="1"/>
  <c r="I25" i="1" s="1"/>
  <c r="G24" i="1"/>
  <c r="I24" i="1" s="1"/>
  <c r="G23" i="1"/>
  <c r="I23" i="1" s="1"/>
  <c r="G22" i="1"/>
  <c r="I22" i="1" s="1"/>
  <c r="G21" i="1"/>
  <c r="C19" i="4" s="1"/>
  <c r="G20" i="1"/>
  <c r="I20" i="1" s="1"/>
  <c r="G19" i="1"/>
  <c r="I19" i="1" s="1"/>
  <c r="G18" i="1"/>
  <c r="C24" i="4" s="1"/>
  <c r="G17" i="1"/>
  <c r="I17" i="1" s="1"/>
  <c r="G16" i="1"/>
  <c r="I16" i="1" s="1"/>
  <c r="G15" i="1"/>
  <c r="I15" i="1" s="1"/>
  <c r="G14" i="1"/>
  <c r="C47" i="4" s="1"/>
  <c r="G13" i="1"/>
  <c r="C9" i="4" s="1"/>
  <c r="G12" i="1"/>
  <c r="I12" i="1" s="1"/>
  <c r="G11" i="1"/>
  <c r="I11" i="1" s="1"/>
  <c r="G10" i="1"/>
  <c r="C45" i="4" s="1"/>
  <c r="G9" i="1"/>
  <c r="I9" i="1" s="1"/>
  <c r="G8" i="1"/>
  <c r="I8" i="1" s="1"/>
  <c r="G7" i="1"/>
  <c r="I7" i="1" s="1"/>
  <c r="G6" i="1"/>
  <c r="C5" i="4" s="1"/>
  <c r="G5" i="1"/>
  <c r="C23" i="4" s="1"/>
  <c r="G4" i="1"/>
  <c r="I4" i="1" s="1"/>
  <c r="G3" i="1"/>
  <c r="I3" i="1" s="1"/>
  <c r="F55" i="4" l="1"/>
  <c r="I6" i="3"/>
  <c r="I34" i="3"/>
  <c r="I31" i="3"/>
  <c r="I15" i="3"/>
  <c r="I52" i="3"/>
  <c r="I3" i="3"/>
  <c r="I19" i="3"/>
  <c r="I26" i="3"/>
  <c r="I16" i="3"/>
  <c r="I20" i="3"/>
  <c r="I8" i="3"/>
  <c r="I28" i="3"/>
  <c r="F54" i="4"/>
  <c r="I25" i="3"/>
  <c r="I35" i="3"/>
  <c r="I40" i="3"/>
  <c r="I38" i="3"/>
  <c r="I50" i="3"/>
  <c r="I37" i="3"/>
  <c r="I4" i="3"/>
  <c r="I10" i="3"/>
  <c r="F36" i="4"/>
  <c r="I7" i="3"/>
  <c r="F56" i="4"/>
  <c r="F9" i="4"/>
  <c r="I12" i="3"/>
  <c r="I43" i="3"/>
  <c r="I41" i="3"/>
  <c r="I18" i="3"/>
  <c r="I51" i="3"/>
  <c r="I9" i="3"/>
  <c r="I17" i="3"/>
  <c r="I14" i="3"/>
  <c r="I47" i="3"/>
  <c r="I32" i="3"/>
  <c r="I24" i="3"/>
  <c r="F52" i="4"/>
  <c r="I13" i="3"/>
  <c r="I48" i="3"/>
  <c r="I11" i="3"/>
  <c r="I22" i="3"/>
  <c r="I29" i="3"/>
  <c r="I5" i="3"/>
  <c r="I45" i="3"/>
  <c r="F41" i="4"/>
  <c r="F31" i="4"/>
  <c r="F42" i="4"/>
  <c r="C43" i="4"/>
  <c r="D5" i="4"/>
  <c r="F5" i="4" s="1"/>
  <c r="C46" i="4"/>
  <c r="D47" i="4"/>
  <c r="F47" i="4" s="1"/>
  <c r="D30" i="4"/>
  <c r="C17" i="4"/>
  <c r="D22" i="4"/>
  <c r="C49" i="4"/>
  <c r="E39" i="4"/>
  <c r="F39" i="4" s="1"/>
  <c r="C3" i="4"/>
  <c r="D12" i="4"/>
  <c r="F12" i="4" s="1"/>
  <c r="C14" i="4"/>
  <c r="D34" i="4"/>
  <c r="F34" i="4" s="1"/>
  <c r="D44" i="4"/>
  <c r="F44" i="4" s="1"/>
  <c r="E51" i="4"/>
  <c r="I39" i="3"/>
  <c r="I44" i="3"/>
  <c r="I36" i="3"/>
  <c r="I46" i="3"/>
  <c r="I21" i="3"/>
  <c r="I42" i="3"/>
  <c r="I27" i="3"/>
  <c r="I33" i="3"/>
  <c r="I23" i="3"/>
  <c r="I30" i="3"/>
  <c r="I49" i="3"/>
  <c r="I53" i="3"/>
  <c r="I5" i="1"/>
  <c r="I13" i="1"/>
  <c r="I21" i="1"/>
  <c r="I29" i="1"/>
  <c r="I33" i="1"/>
  <c r="I41" i="1"/>
  <c r="I45" i="1"/>
  <c r="I3" i="2"/>
  <c r="I7" i="2"/>
  <c r="I11" i="2"/>
  <c r="I19" i="2"/>
  <c r="I35" i="2"/>
  <c r="I39" i="2"/>
  <c r="I43" i="2"/>
  <c r="I47" i="2"/>
  <c r="D43" i="4"/>
  <c r="C29" i="4"/>
  <c r="C28" i="4"/>
  <c r="E30" i="4"/>
  <c r="C48" i="4"/>
  <c r="D17" i="4"/>
  <c r="E22" i="4"/>
  <c r="C21" i="4"/>
  <c r="D49" i="4"/>
  <c r="D3" i="4"/>
  <c r="C7" i="4"/>
  <c r="F7" i="4" s="1"/>
  <c r="D14" i="4"/>
  <c r="E43" i="4"/>
  <c r="D29" i="4"/>
  <c r="E46" i="4"/>
  <c r="D28" i="4"/>
  <c r="D48" i="4"/>
  <c r="C16" i="4"/>
  <c r="D21" i="4"/>
  <c r="C10" i="4"/>
  <c r="F10" i="4" s="1"/>
  <c r="E3" i="4"/>
  <c r="C4" i="4"/>
  <c r="F4" i="4" s="1"/>
  <c r="D7" i="4"/>
  <c r="E14" i="4"/>
  <c r="C53" i="4"/>
  <c r="C68" i="4"/>
  <c r="I6" i="1"/>
  <c r="I10" i="1"/>
  <c r="I14" i="1"/>
  <c r="I18" i="1"/>
  <c r="I26" i="1"/>
  <c r="I38" i="1"/>
  <c r="I12" i="2"/>
  <c r="I20" i="2"/>
  <c r="I24" i="2"/>
  <c r="I48" i="2"/>
  <c r="C27" i="4"/>
  <c r="D33" i="4"/>
  <c r="F33" i="4" s="1"/>
  <c r="D16" i="4"/>
  <c r="C38" i="4"/>
  <c r="D45" i="4"/>
  <c r="F45" i="4" s="1"/>
  <c r="C6" i="4"/>
  <c r="D19" i="4"/>
  <c r="D37" i="4"/>
  <c r="D11" i="4"/>
  <c r="F11" i="4" s="1"/>
  <c r="D25" i="4"/>
  <c r="F25" i="4" s="1"/>
  <c r="E53" i="4"/>
  <c r="E68" i="4"/>
  <c r="C15" i="4"/>
  <c r="F15" i="4" s="1"/>
  <c r="D6" i="4"/>
  <c r="D24" i="4"/>
  <c r="F24" i="4" s="1"/>
  <c r="E19" i="4"/>
  <c r="C40" i="4"/>
  <c r="D8" i="4"/>
  <c r="F8" i="4" s="1"/>
  <c r="E37" i="4"/>
  <c r="C50" i="4"/>
  <c r="C51" i="4"/>
  <c r="D23" i="4"/>
  <c r="F23" i="4" s="1"/>
  <c r="E38" i="4"/>
  <c r="E6" i="4"/>
  <c r="C26" i="4"/>
  <c r="F26" i="4" s="1"/>
  <c r="D40" i="4"/>
  <c r="C20" i="4"/>
  <c r="F20" i="4" s="1"/>
  <c r="D50" i="4"/>
  <c r="D51" i="4"/>
  <c r="E13" i="4"/>
  <c r="F13" i="4" s="1"/>
  <c r="C18" i="4"/>
  <c r="F18" i="4" s="1"/>
  <c r="D32" i="4"/>
  <c r="F32" i="4" s="1"/>
  <c r="I47" i="1"/>
  <c r="I17" i="2"/>
  <c r="I34" i="2"/>
  <c r="F28" i="4" l="1"/>
  <c r="F29" i="4"/>
  <c r="D69" i="4"/>
  <c r="F37" i="4"/>
  <c r="F19" i="4"/>
  <c r="F30" i="4"/>
  <c r="E69" i="4"/>
  <c r="F22" i="4"/>
  <c r="F6" i="4"/>
  <c r="F16" i="4"/>
  <c r="F14" i="4"/>
  <c r="F51" i="4"/>
  <c r="F53" i="4"/>
  <c r="F46" i="4"/>
  <c r="F50" i="4"/>
  <c r="F38" i="4"/>
  <c r="F21" i="4"/>
  <c r="F3" i="4"/>
  <c r="F43" i="4"/>
  <c r="F49" i="4"/>
  <c r="F40" i="4"/>
  <c r="F27" i="4"/>
  <c r="C69" i="4"/>
  <c r="F48" i="4"/>
  <c r="F17" i="4"/>
  <c r="H14" i="4" l="1"/>
  <c r="H7" i="4"/>
  <c r="H31" i="4"/>
  <c r="H17" i="4"/>
  <c r="H21" i="4"/>
  <c r="H24" i="4"/>
  <c r="H49" i="4"/>
  <c r="H28" i="4"/>
  <c r="H38" i="4"/>
  <c r="H11" i="4"/>
  <c r="H19" i="4"/>
  <c r="H16" i="4"/>
  <c r="H50" i="4"/>
  <c r="H48" i="4"/>
  <c r="H25" i="4"/>
  <c r="H46" i="4"/>
  <c r="H8" i="4"/>
  <c r="H42" i="4"/>
  <c r="H10" i="4"/>
  <c r="H45" i="4"/>
  <c r="H18" i="4"/>
  <c r="H6" i="4"/>
  <c r="H27" i="4"/>
  <c r="H9" i="4"/>
  <c r="H52" i="4"/>
  <c r="H35" i="4"/>
  <c r="H36" i="4"/>
  <c r="H43" i="4"/>
  <c r="H53" i="4"/>
  <c r="H41" i="4"/>
  <c r="H39" i="4"/>
  <c r="H47" i="4"/>
  <c r="H13" i="4"/>
  <c r="H29" i="4"/>
  <c r="H40" i="4"/>
  <c r="H20" i="4"/>
  <c r="H15" i="4"/>
  <c r="H37" i="4"/>
  <c r="H5" i="4"/>
  <c r="H34" i="4"/>
  <c r="H12" i="4"/>
  <c r="H44" i="4"/>
  <c r="H4" i="4"/>
  <c r="H30" i="4"/>
  <c r="H33" i="4"/>
  <c r="H26" i="4"/>
  <c r="H3" i="4"/>
  <c r="H51" i="4"/>
  <c r="H22" i="4"/>
  <c r="H23" i="4"/>
  <c r="H32" i="4"/>
</calcChain>
</file>

<file path=xl/sharedStrings.xml><?xml version="1.0" encoding="utf-8"?>
<sst xmlns="http://schemas.openxmlformats.org/spreadsheetml/2006/main" count="267" uniqueCount="89">
  <si>
    <t>BELOTE  AZAY – RANDO     18 OCTOBRE 2024</t>
  </si>
  <si>
    <t>RANG</t>
  </si>
  <si>
    <t>NOM – Prénom</t>
  </si>
  <si>
    <t>1ème partie</t>
  </si>
  <si>
    <t>2ème partie</t>
  </si>
  <si>
    <t>3ème partie</t>
  </si>
  <si>
    <t>4ème partie</t>
  </si>
  <si>
    <t>TOTAL</t>
  </si>
  <si>
    <r>
      <rPr>
        <b/>
        <sz val="10"/>
        <color theme="1"/>
        <rFont val="Arial"/>
      </rPr>
      <t xml:space="preserve">inscrip. 
</t>
    </r>
    <r>
      <rPr>
        <b/>
        <sz val="11"/>
        <color theme="1"/>
        <rFont val="Arial"/>
      </rPr>
      <t>3€</t>
    </r>
  </si>
  <si>
    <t>Classement</t>
  </si>
  <si>
    <t>BEAU Isabelle</t>
  </si>
  <si>
    <t>BEAU Jean-Pierre</t>
  </si>
  <si>
    <t>BIGOT Jean Paul</t>
  </si>
  <si>
    <t>BLANCHIS Jean-Régis</t>
  </si>
  <si>
    <t>BOURNAIS Michelle</t>
  </si>
  <si>
    <t>BOUTOU Mireille</t>
  </si>
  <si>
    <t>BRIDONNEAU J-C</t>
  </si>
  <si>
    <t>BROSSET Christine</t>
  </si>
  <si>
    <t>BROSSET Patrick</t>
  </si>
  <si>
    <t>CHANTELOUP Dominique</t>
  </si>
  <si>
    <t>CHAUVEAU Roger</t>
  </si>
  <si>
    <r>
      <rPr>
        <b/>
        <sz val="10"/>
        <color theme="1"/>
        <rFont val="Arial"/>
      </rPr>
      <t>CHENIN</t>
    </r>
    <r>
      <rPr>
        <sz val="11"/>
        <color theme="1"/>
        <rFont val="Calibri"/>
      </rPr>
      <t xml:space="preserve"> Chantal</t>
    </r>
  </si>
  <si>
    <t>CHENIN Henri</t>
  </si>
  <si>
    <t>CROQUETTE Michel</t>
  </si>
  <si>
    <t>CROQUETTE Pierrette</t>
  </si>
  <si>
    <t>DESPREZ Daniel</t>
  </si>
  <si>
    <t>DEVOT Serge</t>
  </si>
  <si>
    <t>FOUGERAIS Pierre</t>
  </si>
  <si>
    <t>,</t>
  </si>
  <si>
    <t>GAILLARD Colette</t>
  </si>
  <si>
    <t>GAULIN Anne-Laure</t>
  </si>
  <si>
    <t>GAUTRON Johnny</t>
  </si>
  <si>
    <t xml:space="preserve">GUERIF Bernadette </t>
  </si>
  <si>
    <t>GUERIF Henri</t>
  </si>
  <si>
    <t>GUERIF Huguette</t>
  </si>
  <si>
    <t>GUIBERT Serge</t>
  </si>
  <si>
    <t>GUIBERT Martine</t>
  </si>
  <si>
    <t>LAGISQUET Joseph</t>
  </si>
  <si>
    <t>LELIEPAULT Jean-Luc</t>
  </si>
  <si>
    <t>LELIEPAULT Marie France</t>
  </si>
  <si>
    <t>LEROY Gisèle</t>
  </si>
  <si>
    <t>PEREIRA Nadine</t>
  </si>
  <si>
    <t>PEREIRA Jean</t>
  </si>
  <si>
    <t>PESCHER Francine</t>
  </si>
  <si>
    <t>PETIBON Francis</t>
  </si>
  <si>
    <t>POIRATON Claudie</t>
  </si>
  <si>
    <t>POIRATON Jean-Philippe</t>
  </si>
  <si>
    <t>POUILLOUX Janine</t>
  </si>
  <si>
    <t>POUILLOUX Bernard</t>
  </si>
  <si>
    <t>RIBAULT Françoise</t>
  </si>
  <si>
    <t>SIMONIN Martine</t>
  </si>
  <si>
    <t>SIVAUT   Annick</t>
  </si>
  <si>
    <t>SIVAUT   James</t>
  </si>
  <si>
    <t>SIRIEIX Daniel</t>
  </si>
  <si>
    <t>THEODET Nicole</t>
  </si>
  <si>
    <t>TULASNE Jean</t>
  </si>
  <si>
    <t>RAMI</t>
  </si>
  <si>
    <t>BRIDONNEAU Brigitte</t>
  </si>
  <si>
    <t>BRIDONNEAU JE</t>
  </si>
  <si>
    <t>MILLERIOUX Monique</t>
  </si>
  <si>
    <t>THEODET NICOLE</t>
  </si>
  <si>
    <t>Total cotisation</t>
  </si>
  <si>
    <t xml:space="preserve"> -Fds caisse</t>
  </si>
  <si>
    <t>BELOTE  AZAY – RANDO     22 Novembre 2024</t>
  </si>
  <si>
    <r>
      <rPr>
        <b/>
        <sz val="10"/>
        <color theme="1"/>
        <rFont val="Arial"/>
      </rPr>
      <t xml:space="preserve">inscrip. 
</t>
    </r>
    <r>
      <rPr>
        <b/>
        <sz val="11"/>
        <color theme="1"/>
        <rFont val="Arial"/>
      </rPr>
      <t>3€</t>
    </r>
  </si>
  <si>
    <t>DESERVRES Thierry</t>
  </si>
  <si>
    <t>DESERVRES Célia</t>
  </si>
  <si>
    <r>
      <rPr>
        <b/>
        <sz val="10"/>
        <color theme="1"/>
        <rFont val="Arial"/>
      </rPr>
      <t>CHENIN</t>
    </r>
    <r>
      <rPr>
        <sz val="11"/>
        <color theme="1"/>
        <rFont val="Calibri"/>
      </rPr>
      <t xml:space="preserve"> Chantal</t>
    </r>
  </si>
  <si>
    <t>SIVAUT Annick</t>
  </si>
  <si>
    <t>SIVAUT James</t>
  </si>
  <si>
    <t xml:space="preserve">               RAMI</t>
  </si>
  <si>
    <t>BRIDONNEAU Jean claude</t>
  </si>
  <si>
    <t>THEODET  Nicole</t>
  </si>
  <si>
    <t>BELOTE  AZAY – RANDO    Février 2025</t>
  </si>
  <si>
    <r>
      <rPr>
        <b/>
        <sz val="10"/>
        <color theme="1"/>
        <rFont val="Arial"/>
      </rPr>
      <t xml:space="preserve">inscrip. 
</t>
    </r>
    <r>
      <rPr>
        <b/>
        <sz val="11"/>
        <color theme="1"/>
        <rFont val="Arial"/>
      </rPr>
      <t>3€</t>
    </r>
  </si>
  <si>
    <t>BIOUTI Manu</t>
  </si>
  <si>
    <r>
      <rPr>
        <b/>
        <sz val="10"/>
        <color theme="1"/>
        <rFont val="Arial"/>
      </rPr>
      <t>CHENIN</t>
    </r>
    <r>
      <rPr>
        <sz val="11"/>
        <color theme="1"/>
        <rFont val="Calibri"/>
      </rPr>
      <t xml:space="preserve"> Chantal</t>
    </r>
  </si>
  <si>
    <t>MARQUET Catherine</t>
  </si>
  <si>
    <t>MENARDAIS Corinne</t>
  </si>
  <si>
    <t>NIVAULT Patrice</t>
  </si>
  <si>
    <t xml:space="preserve">            RAMI</t>
  </si>
  <si>
    <t>Points</t>
  </si>
  <si>
    <t>FLORENTIN MARTINE</t>
  </si>
  <si>
    <t>BRIDONNEAU J Claude</t>
  </si>
  <si>
    <t>BELOTE  AZAY – RANDO     Classement Général</t>
  </si>
  <si>
    <r>
      <rPr>
        <b/>
        <sz val="10"/>
        <color theme="1"/>
        <rFont val="Arial"/>
      </rPr>
      <t xml:space="preserve">inscrip. 
</t>
    </r>
    <r>
      <rPr>
        <b/>
        <sz val="11"/>
        <color theme="1"/>
        <rFont val="Arial"/>
      </rPr>
      <t>3€</t>
    </r>
  </si>
  <si>
    <r>
      <rPr>
        <b/>
        <sz val="10"/>
        <color theme="1"/>
        <rFont val="Arial"/>
      </rPr>
      <t>CHENIN</t>
    </r>
    <r>
      <rPr>
        <sz val="11"/>
        <color theme="1"/>
        <rFont val="Calibri"/>
      </rPr>
      <t xml:space="preserve"> Chantal</t>
    </r>
  </si>
  <si>
    <t>Total onglet</t>
  </si>
  <si>
    <t>Total classement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</si>
</sst>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3"/>
      <color theme="1"/>
      <name val="Arial Black"/>
    </font>
    <font>
      <b/>
      <sz val="10"/>
      <color theme="1"/>
      <name val="Arial"/>
    </font>
    <font>
      <b/>
      <sz val="10"/>
      <color theme="8"/>
      <name val="Arial"/>
    </font>
    <font>
      <b/>
      <sz val="9"/>
      <color theme="1"/>
      <name val="Arial"/>
    </font>
    <font>
      <b/>
      <i/>
      <sz val="10"/>
      <color rgb="FFFF0000"/>
      <name val="Arial"/>
    </font>
    <font>
      <sz val="11"/>
      <color theme="1"/>
      <name val="Arial"/>
    </font>
    <font>
      <sz val="11"/>
      <color theme="1"/>
      <name val="Calibri"/>
    </font>
    <font>
      <i/>
      <sz val="11"/>
      <color theme="8"/>
      <name val="Calibri"/>
    </font>
    <font>
      <i/>
      <sz val="10"/>
      <color theme="1"/>
      <name val="Arial"/>
    </font>
    <font>
      <sz val="11"/>
      <color theme="8"/>
      <name val="Calibri"/>
    </font>
    <font>
      <i/>
      <sz val="10"/>
      <color theme="8"/>
      <name val="Arial"/>
    </font>
    <font>
      <i/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3" xfId="0" applyFont="1" applyBorder="1"/>
    <xf numFmtId="0" fontId="2" fillId="0" borderId="14" xfId="0" applyFont="1" applyBorder="1"/>
    <xf numFmtId="0" fontId="6" fillId="0" borderId="15" xfId="0" applyFont="1" applyBorder="1" applyAlignment="1">
      <alignment horizontal="center"/>
    </xf>
    <xf numFmtId="0" fontId="2" fillId="0" borderId="15" xfId="0" applyFont="1" applyBorder="1"/>
    <xf numFmtId="0" fontId="8" fillId="0" borderId="8" xfId="0" applyFont="1" applyBorder="1"/>
    <xf numFmtId="0" fontId="7" fillId="0" borderId="15" xfId="0" applyFont="1" applyBorder="1"/>
    <xf numFmtId="0" fontId="7" fillId="0" borderId="8" xfId="0" applyFont="1" applyBorder="1"/>
    <xf numFmtId="0" fontId="2" fillId="0" borderId="16" xfId="0" applyFont="1" applyBorder="1"/>
    <xf numFmtId="0" fontId="6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/>
    <xf numFmtId="0" fontId="6" fillId="0" borderId="8" xfId="0" applyFont="1" applyBorder="1"/>
    <xf numFmtId="0" fontId="2" fillId="3" borderId="8" xfId="0" applyFont="1" applyFill="1" applyBorder="1"/>
    <xf numFmtId="0" fontId="6" fillId="0" borderId="11" xfId="0" applyFont="1" applyBorder="1"/>
    <xf numFmtId="0" fontId="2" fillId="2" borderId="10" xfId="0" applyFont="1" applyFill="1" applyBorder="1"/>
    <xf numFmtId="0" fontId="2" fillId="2" borderId="15" xfId="0" applyFont="1" applyFill="1" applyBorder="1"/>
    <xf numFmtId="0" fontId="2" fillId="2" borderId="13" xfId="0" applyFont="1" applyFill="1" applyBorder="1"/>
    <xf numFmtId="0" fontId="10" fillId="0" borderId="0" xfId="0" applyFont="1"/>
    <xf numFmtId="0" fontId="11" fillId="0" borderId="0" xfId="0" applyFont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21" xfId="0" applyFont="1" applyBorder="1"/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7" fillId="0" borderId="16" xfId="0" applyFont="1" applyBorder="1"/>
    <xf numFmtId="0" fontId="7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5F5F5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5" customWidth="1"/>
    <col min="2" max="2" width="28.140625" customWidth="1"/>
    <col min="3" max="7" width="12.5703125" customWidth="1"/>
    <col min="8" max="8" width="8.5703125" customWidth="1"/>
    <col min="9" max="9" width="12.5703125" customWidth="1"/>
    <col min="10" max="26" width="11" customWidth="1"/>
  </cols>
  <sheetData>
    <row r="1" spans="1:26" ht="21" customHeight="1" x14ac:dyDescent="0.25">
      <c r="A1" s="1" t="s">
        <v>0</v>
      </c>
      <c r="B1" s="2"/>
      <c r="C1" s="2"/>
      <c r="D1" s="2"/>
      <c r="E1" s="2"/>
      <c r="F1" s="3"/>
      <c r="G1" s="4"/>
      <c r="H1" s="5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.75" customHeight="1" x14ac:dyDescent="0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12">
        <v>1</v>
      </c>
      <c r="B3" s="13" t="s">
        <v>10</v>
      </c>
      <c r="C3" s="14">
        <v>1230</v>
      </c>
      <c r="D3" s="14">
        <v>1048</v>
      </c>
      <c r="E3" s="14">
        <v>1276</v>
      </c>
      <c r="F3" s="15">
        <v>600</v>
      </c>
      <c r="G3" s="15">
        <f t="shared" ref="G3:G42" si="0">+C3+D3+E3+F3</f>
        <v>4154</v>
      </c>
      <c r="H3" s="16">
        <v>3</v>
      </c>
      <c r="I3" s="11">
        <f t="shared" ref="I3:I47" si="1">+IFERROR(RANK(G3,G:G),"")</f>
        <v>15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 x14ac:dyDescent="0.25">
      <c r="A4" s="12"/>
      <c r="B4" s="13" t="s">
        <v>11</v>
      </c>
      <c r="C4" s="14"/>
      <c r="D4" s="14"/>
      <c r="E4" s="14"/>
      <c r="F4" s="15"/>
      <c r="G4" s="15">
        <f t="shared" si="0"/>
        <v>0</v>
      </c>
      <c r="H4" s="16"/>
      <c r="I4" s="11">
        <f t="shared" si="1"/>
        <v>31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25">
      <c r="A5" s="17">
        <v>2</v>
      </c>
      <c r="B5" s="13" t="s">
        <v>12</v>
      </c>
      <c r="C5" s="14">
        <v>1079</v>
      </c>
      <c r="D5" s="14">
        <v>1397</v>
      </c>
      <c r="E5" s="14">
        <v>870</v>
      </c>
      <c r="F5" s="15">
        <v>1135</v>
      </c>
      <c r="G5" s="15">
        <f t="shared" si="0"/>
        <v>4481</v>
      </c>
      <c r="H5" s="16">
        <v>3</v>
      </c>
      <c r="I5" s="11">
        <f t="shared" si="1"/>
        <v>6</v>
      </c>
    </row>
    <row r="6" spans="1:26" ht="15.75" customHeight="1" x14ac:dyDescent="0.25">
      <c r="A6" s="18">
        <v>3</v>
      </c>
      <c r="B6" s="19" t="s">
        <v>13</v>
      </c>
      <c r="C6" s="20">
        <v>1113</v>
      </c>
      <c r="D6" s="20">
        <v>1048</v>
      </c>
      <c r="E6" s="20">
        <v>1409</v>
      </c>
      <c r="F6" s="21">
        <v>882</v>
      </c>
      <c r="G6" s="21">
        <f t="shared" si="0"/>
        <v>4452</v>
      </c>
      <c r="H6" s="22">
        <v>3</v>
      </c>
      <c r="I6" s="11">
        <f t="shared" si="1"/>
        <v>9</v>
      </c>
    </row>
    <row r="7" spans="1:26" ht="15.75" customHeight="1" x14ac:dyDescent="0.25">
      <c r="A7" s="18">
        <v>4</v>
      </c>
      <c r="B7" s="19" t="s">
        <v>14</v>
      </c>
      <c r="C7" s="20">
        <v>1000</v>
      </c>
      <c r="D7" s="20">
        <v>1182</v>
      </c>
      <c r="E7" s="20">
        <v>992</v>
      </c>
      <c r="F7" s="21">
        <v>708</v>
      </c>
      <c r="G7" s="21">
        <f t="shared" si="0"/>
        <v>3882</v>
      </c>
      <c r="H7" s="22">
        <v>3</v>
      </c>
      <c r="I7" s="11">
        <f t="shared" si="1"/>
        <v>19</v>
      </c>
    </row>
    <row r="8" spans="1:26" ht="15.75" customHeight="1" x14ac:dyDescent="0.25">
      <c r="A8" s="17">
        <v>5</v>
      </c>
      <c r="B8" s="19" t="s">
        <v>15</v>
      </c>
      <c r="C8" s="20">
        <v>1065</v>
      </c>
      <c r="D8" s="20">
        <v>677</v>
      </c>
      <c r="E8" s="20">
        <v>755</v>
      </c>
      <c r="F8" s="21">
        <v>660</v>
      </c>
      <c r="G8" s="21">
        <f t="shared" si="0"/>
        <v>3157</v>
      </c>
      <c r="H8" s="22">
        <v>3</v>
      </c>
      <c r="I8" s="11">
        <f t="shared" si="1"/>
        <v>27</v>
      </c>
    </row>
    <row r="9" spans="1:26" ht="15.75" customHeight="1" x14ac:dyDescent="0.25">
      <c r="A9" s="18">
        <v>6</v>
      </c>
      <c r="B9" s="19" t="s">
        <v>16</v>
      </c>
      <c r="C9" s="20"/>
      <c r="D9" s="20"/>
      <c r="E9" s="20"/>
      <c r="F9" s="21"/>
      <c r="G9" s="21">
        <f t="shared" si="0"/>
        <v>0</v>
      </c>
      <c r="H9" s="22">
        <v>3</v>
      </c>
      <c r="I9" s="11">
        <f t="shared" si="1"/>
        <v>31</v>
      </c>
    </row>
    <row r="10" spans="1:26" ht="15.75" customHeight="1" x14ac:dyDescent="0.25">
      <c r="A10" s="18"/>
      <c r="B10" s="19" t="s">
        <v>17</v>
      </c>
      <c r="C10" s="20"/>
      <c r="D10" s="20"/>
      <c r="E10" s="20"/>
      <c r="F10" s="21"/>
      <c r="G10" s="21">
        <f t="shared" si="0"/>
        <v>0</v>
      </c>
      <c r="H10" s="22"/>
      <c r="I10" s="11">
        <f t="shared" si="1"/>
        <v>31</v>
      </c>
    </row>
    <row r="11" spans="1:26" ht="15.75" customHeight="1" x14ac:dyDescent="0.25">
      <c r="A11" s="18"/>
      <c r="B11" s="19" t="s">
        <v>18</v>
      </c>
      <c r="C11" s="20"/>
      <c r="D11" s="20"/>
      <c r="E11" s="20"/>
      <c r="F11" s="21"/>
      <c r="G11" s="21">
        <f t="shared" si="0"/>
        <v>0</v>
      </c>
      <c r="H11" s="22"/>
      <c r="I11" s="11">
        <f t="shared" si="1"/>
        <v>31</v>
      </c>
    </row>
    <row r="12" spans="1:26" ht="15.75" customHeight="1" x14ac:dyDescent="0.25">
      <c r="A12" s="18">
        <v>7</v>
      </c>
      <c r="B12" s="19" t="s">
        <v>19</v>
      </c>
      <c r="C12" s="20">
        <v>1180</v>
      </c>
      <c r="D12" s="20">
        <v>985</v>
      </c>
      <c r="E12" s="20">
        <v>1080</v>
      </c>
      <c r="F12" s="21">
        <v>900</v>
      </c>
      <c r="G12" s="21">
        <f t="shared" si="0"/>
        <v>4145</v>
      </c>
      <c r="H12" s="22">
        <v>3</v>
      </c>
      <c r="I12" s="11">
        <f t="shared" si="1"/>
        <v>16</v>
      </c>
    </row>
    <row r="13" spans="1:26" ht="15.75" customHeight="1" x14ac:dyDescent="0.25">
      <c r="A13" s="17">
        <v>8</v>
      </c>
      <c r="B13" s="19" t="s">
        <v>20</v>
      </c>
      <c r="C13" s="20">
        <v>1293</v>
      </c>
      <c r="D13" s="20">
        <v>965</v>
      </c>
      <c r="E13" s="20">
        <v>1111</v>
      </c>
      <c r="F13" s="21">
        <v>1524</v>
      </c>
      <c r="G13" s="21">
        <f t="shared" si="0"/>
        <v>4893</v>
      </c>
      <c r="H13" s="22">
        <v>3</v>
      </c>
      <c r="I13" s="11">
        <f t="shared" si="1"/>
        <v>1</v>
      </c>
    </row>
    <row r="14" spans="1:26" ht="15.75" customHeight="1" x14ac:dyDescent="0.25">
      <c r="A14" s="18"/>
      <c r="B14" s="19" t="s">
        <v>21</v>
      </c>
      <c r="C14" s="20"/>
      <c r="D14" s="20"/>
      <c r="E14" s="20"/>
      <c r="F14" s="21"/>
      <c r="G14" s="21">
        <f t="shared" si="0"/>
        <v>0</v>
      </c>
      <c r="H14" s="22"/>
      <c r="I14" s="11">
        <f t="shared" si="1"/>
        <v>31</v>
      </c>
    </row>
    <row r="15" spans="1:26" ht="15.75" customHeight="1" x14ac:dyDescent="0.25">
      <c r="A15" s="18">
        <v>9</v>
      </c>
      <c r="B15" s="19" t="s">
        <v>22</v>
      </c>
      <c r="C15" s="20">
        <v>704</v>
      </c>
      <c r="D15" s="20">
        <v>985</v>
      </c>
      <c r="E15" s="20">
        <v>1036</v>
      </c>
      <c r="F15" s="21">
        <v>1006</v>
      </c>
      <c r="G15" s="21">
        <f t="shared" si="0"/>
        <v>3731</v>
      </c>
      <c r="H15" s="22">
        <v>3</v>
      </c>
      <c r="I15" s="11">
        <f t="shared" si="1"/>
        <v>23</v>
      </c>
    </row>
    <row r="16" spans="1:26" ht="15.75" customHeight="1" x14ac:dyDescent="0.25">
      <c r="A16" s="17">
        <v>10</v>
      </c>
      <c r="B16" s="19" t="s">
        <v>23</v>
      </c>
      <c r="C16" s="20">
        <v>704</v>
      </c>
      <c r="D16" s="20">
        <v>1328</v>
      </c>
      <c r="E16" s="20">
        <v>708</v>
      </c>
      <c r="F16" s="21">
        <v>1129</v>
      </c>
      <c r="G16" s="21">
        <f t="shared" si="0"/>
        <v>3869</v>
      </c>
      <c r="H16" s="22">
        <v>3</v>
      </c>
      <c r="I16" s="11">
        <f t="shared" si="1"/>
        <v>20</v>
      </c>
    </row>
    <row r="17" spans="1:10" ht="15.75" customHeight="1" x14ac:dyDescent="0.25">
      <c r="A17" s="18">
        <v>11</v>
      </c>
      <c r="B17" s="19" t="s">
        <v>24</v>
      </c>
      <c r="C17" s="20">
        <v>1094</v>
      </c>
      <c r="D17" s="20">
        <v>616</v>
      </c>
      <c r="E17" s="20">
        <v>708</v>
      </c>
      <c r="F17" s="21">
        <v>708</v>
      </c>
      <c r="G17" s="21">
        <f t="shared" si="0"/>
        <v>3126</v>
      </c>
      <c r="H17" s="22">
        <v>3</v>
      </c>
      <c r="I17" s="11">
        <f t="shared" si="1"/>
        <v>28</v>
      </c>
      <c r="J17" s="23"/>
    </row>
    <row r="18" spans="1:10" ht="15.75" customHeight="1" x14ac:dyDescent="0.25">
      <c r="A18" s="18">
        <v>12</v>
      </c>
      <c r="B18" s="19" t="s">
        <v>25</v>
      </c>
      <c r="C18" s="20">
        <v>1080</v>
      </c>
      <c r="D18" s="20">
        <v>1182</v>
      </c>
      <c r="E18" s="20">
        <v>1409</v>
      </c>
      <c r="F18" s="21">
        <v>1135</v>
      </c>
      <c r="G18" s="21">
        <f t="shared" si="0"/>
        <v>4806</v>
      </c>
      <c r="H18" s="22">
        <v>3</v>
      </c>
      <c r="I18" s="11">
        <f t="shared" si="1"/>
        <v>2</v>
      </c>
    </row>
    <row r="19" spans="1:10" ht="15.75" customHeight="1" x14ac:dyDescent="0.25">
      <c r="A19" s="17"/>
      <c r="B19" s="19" t="s">
        <v>26</v>
      </c>
      <c r="C19" s="20"/>
      <c r="D19" s="20"/>
      <c r="E19" s="20"/>
      <c r="F19" s="21"/>
      <c r="G19" s="21">
        <f t="shared" si="0"/>
        <v>0</v>
      </c>
      <c r="H19" s="22"/>
      <c r="I19" s="11">
        <f t="shared" si="1"/>
        <v>31</v>
      </c>
    </row>
    <row r="20" spans="1:10" ht="15.75" customHeight="1" x14ac:dyDescent="0.25">
      <c r="A20" s="18"/>
      <c r="B20" s="19" t="s">
        <v>27</v>
      </c>
      <c r="C20" s="20"/>
      <c r="D20" s="20"/>
      <c r="E20" s="20"/>
      <c r="F20" s="21"/>
      <c r="G20" s="21">
        <f t="shared" si="0"/>
        <v>0</v>
      </c>
      <c r="H20" s="22"/>
      <c r="I20" s="11">
        <f t="shared" si="1"/>
        <v>31</v>
      </c>
      <c r="J20" s="24" t="s">
        <v>28</v>
      </c>
    </row>
    <row r="21" spans="1:10" ht="15.75" customHeight="1" x14ac:dyDescent="0.25">
      <c r="A21" s="18">
        <v>13</v>
      </c>
      <c r="B21" s="19" t="s">
        <v>29</v>
      </c>
      <c r="C21" s="20">
        <v>1025</v>
      </c>
      <c r="D21" s="20">
        <v>1159</v>
      </c>
      <c r="E21" s="20">
        <v>1276</v>
      </c>
      <c r="F21" s="21">
        <v>1129</v>
      </c>
      <c r="G21" s="21">
        <f t="shared" si="0"/>
        <v>4589</v>
      </c>
      <c r="H21" s="22">
        <v>3</v>
      </c>
      <c r="I21" s="11">
        <f t="shared" si="1"/>
        <v>4</v>
      </c>
    </row>
    <row r="22" spans="1:10" ht="15.75" customHeight="1" x14ac:dyDescent="0.25">
      <c r="A22" s="18">
        <v>14</v>
      </c>
      <c r="B22" s="19" t="s">
        <v>30</v>
      </c>
      <c r="C22" s="20">
        <v>1293</v>
      </c>
      <c r="D22" s="20">
        <v>1059</v>
      </c>
      <c r="E22" s="20">
        <v>1108</v>
      </c>
      <c r="F22" s="21">
        <v>846</v>
      </c>
      <c r="G22" s="21">
        <f t="shared" si="0"/>
        <v>4306</v>
      </c>
      <c r="H22" s="22">
        <v>3</v>
      </c>
      <c r="I22" s="11">
        <f t="shared" si="1"/>
        <v>13</v>
      </c>
    </row>
    <row r="23" spans="1:10" ht="15.75" customHeight="1" x14ac:dyDescent="0.25">
      <c r="A23" s="17">
        <v>15</v>
      </c>
      <c r="B23" s="19" t="s">
        <v>31</v>
      </c>
      <c r="C23" s="20">
        <v>1000</v>
      </c>
      <c r="D23" s="20">
        <v>616</v>
      </c>
      <c r="E23" s="20">
        <v>1163</v>
      </c>
      <c r="F23" s="21">
        <v>663</v>
      </c>
      <c r="G23" s="21">
        <f t="shared" si="0"/>
        <v>3442</v>
      </c>
      <c r="H23" s="22">
        <v>3</v>
      </c>
      <c r="I23" s="11">
        <f t="shared" si="1"/>
        <v>26</v>
      </c>
    </row>
    <row r="24" spans="1:10" ht="15.75" customHeight="1" x14ac:dyDescent="0.25">
      <c r="A24" s="17">
        <v>16</v>
      </c>
      <c r="B24" s="19" t="s">
        <v>32</v>
      </c>
      <c r="C24" s="20">
        <v>1109</v>
      </c>
      <c r="D24" s="20">
        <v>930</v>
      </c>
      <c r="E24" s="20">
        <v>992</v>
      </c>
      <c r="F24" s="21">
        <v>663</v>
      </c>
      <c r="G24" s="21">
        <f t="shared" si="0"/>
        <v>3694</v>
      </c>
      <c r="H24" s="22">
        <v>3</v>
      </c>
      <c r="I24" s="11">
        <f t="shared" si="1"/>
        <v>24</v>
      </c>
    </row>
    <row r="25" spans="1:10" ht="15.75" customHeight="1" x14ac:dyDescent="0.25">
      <c r="A25" s="18">
        <v>17</v>
      </c>
      <c r="B25" s="19" t="s">
        <v>33</v>
      </c>
      <c r="C25" s="20">
        <v>964</v>
      </c>
      <c r="D25" s="20">
        <v>1328</v>
      </c>
      <c r="E25" s="20">
        <v>1032</v>
      </c>
      <c r="F25" s="21">
        <v>1252</v>
      </c>
      <c r="G25" s="21">
        <f t="shared" si="0"/>
        <v>4576</v>
      </c>
      <c r="H25" s="22">
        <v>3</v>
      </c>
      <c r="I25" s="11">
        <f t="shared" si="1"/>
        <v>5</v>
      </c>
    </row>
    <row r="26" spans="1:10" ht="15.75" customHeight="1" x14ac:dyDescent="0.25">
      <c r="A26" s="17">
        <v>18</v>
      </c>
      <c r="B26" s="19" t="s">
        <v>34</v>
      </c>
      <c r="C26" s="20">
        <v>1094</v>
      </c>
      <c r="D26" s="20">
        <v>1039</v>
      </c>
      <c r="E26" s="20">
        <v>1032</v>
      </c>
      <c r="F26" s="21">
        <v>900</v>
      </c>
      <c r="G26" s="21">
        <f t="shared" si="0"/>
        <v>4065</v>
      </c>
      <c r="H26" s="22">
        <v>3</v>
      </c>
      <c r="I26" s="11">
        <f t="shared" si="1"/>
        <v>17</v>
      </c>
    </row>
    <row r="27" spans="1:10" ht="15.75" customHeight="1" x14ac:dyDescent="0.25">
      <c r="A27" s="17">
        <v>19</v>
      </c>
      <c r="B27" s="19" t="s">
        <v>35</v>
      </c>
      <c r="C27" s="20"/>
      <c r="D27" s="20"/>
      <c r="E27" s="20"/>
      <c r="F27" s="21"/>
      <c r="G27" s="21">
        <f t="shared" si="0"/>
        <v>0</v>
      </c>
      <c r="H27" s="22"/>
      <c r="I27" s="11">
        <f t="shared" si="1"/>
        <v>31</v>
      </c>
    </row>
    <row r="28" spans="1:10" ht="15.75" customHeight="1" x14ac:dyDescent="0.25">
      <c r="A28" s="17">
        <v>20</v>
      </c>
      <c r="B28" s="19" t="s">
        <v>36</v>
      </c>
      <c r="C28" s="20"/>
      <c r="D28" s="20"/>
      <c r="E28" s="20"/>
      <c r="F28" s="21"/>
      <c r="G28" s="21">
        <f t="shared" si="0"/>
        <v>0</v>
      </c>
      <c r="H28" s="22"/>
      <c r="I28" s="11">
        <f t="shared" si="1"/>
        <v>31</v>
      </c>
    </row>
    <row r="29" spans="1:10" ht="15.75" customHeight="1" x14ac:dyDescent="0.25">
      <c r="A29" s="18"/>
      <c r="B29" s="19" t="s">
        <v>37</v>
      </c>
      <c r="C29" s="20"/>
      <c r="D29" s="20"/>
      <c r="E29" s="20"/>
      <c r="F29" s="21"/>
      <c r="G29" s="21">
        <f t="shared" si="0"/>
        <v>0</v>
      </c>
      <c r="H29" s="22"/>
      <c r="I29" s="11">
        <f t="shared" si="1"/>
        <v>31</v>
      </c>
    </row>
    <row r="30" spans="1:10" ht="15.75" customHeight="1" x14ac:dyDescent="0.25">
      <c r="A30" s="18"/>
      <c r="B30" s="19" t="s">
        <v>38</v>
      </c>
      <c r="C30" s="20"/>
      <c r="D30" s="20"/>
      <c r="E30" s="20"/>
      <c r="F30" s="21"/>
      <c r="G30" s="21">
        <f t="shared" si="0"/>
        <v>0</v>
      </c>
      <c r="H30" s="22"/>
      <c r="I30" s="11">
        <f t="shared" si="1"/>
        <v>31</v>
      </c>
    </row>
    <row r="31" spans="1:10" ht="15.75" customHeight="1" x14ac:dyDescent="0.25">
      <c r="A31" s="18"/>
      <c r="B31" s="19" t="s">
        <v>39</v>
      </c>
      <c r="C31" s="20"/>
      <c r="D31" s="20"/>
      <c r="E31" s="20"/>
      <c r="F31" s="21"/>
      <c r="G31" s="21">
        <f t="shared" si="0"/>
        <v>0</v>
      </c>
      <c r="H31" s="22"/>
      <c r="I31" s="11">
        <f t="shared" si="1"/>
        <v>31</v>
      </c>
    </row>
    <row r="32" spans="1:10" ht="15.75" customHeight="1" x14ac:dyDescent="0.25">
      <c r="A32" s="18">
        <v>21</v>
      </c>
      <c r="B32" s="19" t="s">
        <v>40</v>
      </c>
      <c r="C32" s="20">
        <v>1081</v>
      </c>
      <c r="D32" s="20">
        <v>1054</v>
      </c>
      <c r="E32" s="20">
        <v>1032</v>
      </c>
      <c r="F32" s="21">
        <v>1018</v>
      </c>
      <c r="G32" s="21">
        <f t="shared" si="0"/>
        <v>4185</v>
      </c>
      <c r="H32" s="22">
        <v>3</v>
      </c>
      <c r="I32" s="11">
        <f t="shared" si="1"/>
        <v>14</v>
      </c>
    </row>
    <row r="33" spans="1:9" ht="15.75" customHeight="1" x14ac:dyDescent="0.25">
      <c r="A33" s="17">
        <v>22</v>
      </c>
      <c r="B33" s="19" t="s">
        <v>41</v>
      </c>
      <c r="C33" s="20">
        <v>1079</v>
      </c>
      <c r="D33" s="20">
        <v>1159</v>
      </c>
      <c r="E33" s="20">
        <v>1163</v>
      </c>
      <c r="F33" s="21">
        <v>1006</v>
      </c>
      <c r="G33" s="21">
        <f t="shared" si="0"/>
        <v>4407</v>
      </c>
      <c r="H33" s="22">
        <v>3</v>
      </c>
      <c r="I33" s="11">
        <f t="shared" si="1"/>
        <v>10</v>
      </c>
    </row>
    <row r="34" spans="1:9" ht="15.75" customHeight="1" x14ac:dyDescent="0.25">
      <c r="A34" s="17">
        <v>23</v>
      </c>
      <c r="B34" s="19" t="s">
        <v>42</v>
      </c>
      <c r="C34" s="20">
        <v>964</v>
      </c>
      <c r="D34" s="20">
        <v>965</v>
      </c>
      <c r="E34" s="20">
        <v>784</v>
      </c>
      <c r="F34" s="21">
        <v>1024</v>
      </c>
      <c r="G34" s="21">
        <f t="shared" si="0"/>
        <v>3737</v>
      </c>
      <c r="H34" s="22">
        <v>3</v>
      </c>
      <c r="I34" s="11">
        <f t="shared" si="1"/>
        <v>22</v>
      </c>
    </row>
    <row r="35" spans="1:9" ht="15.75" customHeight="1" x14ac:dyDescent="0.25">
      <c r="A35" s="18"/>
      <c r="B35" s="19" t="s">
        <v>43</v>
      </c>
      <c r="C35" s="20"/>
      <c r="D35" s="20"/>
      <c r="E35" s="20"/>
      <c r="F35" s="21"/>
      <c r="G35" s="21">
        <f t="shared" si="0"/>
        <v>0</v>
      </c>
      <c r="H35" s="22"/>
      <c r="I35" s="11">
        <f t="shared" si="1"/>
        <v>31</v>
      </c>
    </row>
    <row r="36" spans="1:9" ht="15.75" customHeight="1" x14ac:dyDescent="0.25">
      <c r="A36" s="18">
        <v>24</v>
      </c>
      <c r="B36" s="19" t="s">
        <v>44</v>
      </c>
      <c r="C36" s="20">
        <v>1230</v>
      </c>
      <c r="D36" s="20">
        <v>930</v>
      </c>
      <c r="E36" s="20">
        <v>1154</v>
      </c>
      <c r="F36" s="21">
        <v>1024</v>
      </c>
      <c r="G36" s="21">
        <f t="shared" si="0"/>
        <v>4338</v>
      </c>
      <c r="H36" s="22">
        <v>3</v>
      </c>
      <c r="I36" s="11">
        <f t="shared" si="1"/>
        <v>11</v>
      </c>
    </row>
    <row r="37" spans="1:9" ht="15.75" customHeight="1" x14ac:dyDescent="0.25">
      <c r="A37" s="17">
        <v>25</v>
      </c>
      <c r="B37" s="19" t="s">
        <v>45</v>
      </c>
      <c r="C37" s="20">
        <v>1109</v>
      </c>
      <c r="D37" s="20">
        <v>1005</v>
      </c>
      <c r="E37" s="20">
        <v>1154</v>
      </c>
      <c r="F37" s="21">
        <v>1524</v>
      </c>
      <c r="G37" s="21">
        <f t="shared" si="0"/>
        <v>4792</v>
      </c>
      <c r="H37" s="22">
        <v>3</v>
      </c>
      <c r="I37" s="11">
        <f t="shared" si="1"/>
        <v>3</v>
      </c>
    </row>
    <row r="38" spans="1:9" ht="15.75" customHeight="1" x14ac:dyDescent="0.25">
      <c r="A38" s="18">
        <v>26</v>
      </c>
      <c r="B38" s="19" t="s">
        <v>46</v>
      </c>
      <c r="C38" s="20">
        <v>1025</v>
      </c>
      <c r="D38" s="20">
        <v>1005</v>
      </c>
      <c r="E38" s="20">
        <v>1111</v>
      </c>
      <c r="F38" s="21">
        <v>846</v>
      </c>
      <c r="G38" s="21">
        <f t="shared" si="0"/>
        <v>3987</v>
      </c>
      <c r="H38" s="22">
        <v>3</v>
      </c>
      <c r="I38" s="11">
        <f t="shared" si="1"/>
        <v>18</v>
      </c>
    </row>
    <row r="39" spans="1:9" ht="15.75" customHeight="1" x14ac:dyDescent="0.25">
      <c r="A39" s="18">
        <v>27</v>
      </c>
      <c r="B39" s="25" t="s">
        <v>47</v>
      </c>
      <c r="C39" s="20">
        <v>741</v>
      </c>
      <c r="D39" s="20">
        <v>1397</v>
      </c>
      <c r="E39" s="20">
        <v>870</v>
      </c>
      <c r="F39" s="21">
        <v>1451</v>
      </c>
      <c r="G39" s="21">
        <f t="shared" si="0"/>
        <v>4459</v>
      </c>
      <c r="H39" s="22">
        <v>3</v>
      </c>
      <c r="I39" s="11">
        <f t="shared" si="1"/>
        <v>8</v>
      </c>
    </row>
    <row r="40" spans="1:9" ht="15.75" customHeight="1" x14ac:dyDescent="0.25">
      <c r="A40" s="17">
        <v>28</v>
      </c>
      <c r="B40" s="25" t="s">
        <v>48</v>
      </c>
      <c r="C40" s="20">
        <v>741</v>
      </c>
      <c r="D40" s="20">
        <v>1039</v>
      </c>
      <c r="E40" s="20">
        <v>784</v>
      </c>
      <c r="F40" s="21">
        <v>1018</v>
      </c>
      <c r="G40" s="21">
        <f t="shared" si="0"/>
        <v>3582</v>
      </c>
      <c r="H40" s="22">
        <v>3</v>
      </c>
      <c r="I40" s="11">
        <f t="shared" si="1"/>
        <v>25</v>
      </c>
    </row>
    <row r="41" spans="1:9" ht="15.75" customHeight="1" x14ac:dyDescent="0.25">
      <c r="A41" s="17">
        <v>29</v>
      </c>
      <c r="B41" s="26" t="s">
        <v>49</v>
      </c>
      <c r="C41" s="20">
        <v>1113</v>
      </c>
      <c r="D41" s="20">
        <v>677</v>
      </c>
      <c r="E41" s="20">
        <v>1108</v>
      </c>
      <c r="F41" s="21">
        <v>882</v>
      </c>
      <c r="G41" s="21">
        <f t="shared" si="0"/>
        <v>3780</v>
      </c>
      <c r="H41" s="22">
        <v>3</v>
      </c>
      <c r="I41" s="11">
        <f t="shared" si="1"/>
        <v>21</v>
      </c>
    </row>
    <row r="42" spans="1:9" ht="15.75" customHeight="1" x14ac:dyDescent="0.25">
      <c r="A42" s="18">
        <v>30</v>
      </c>
      <c r="B42" s="19" t="s">
        <v>50</v>
      </c>
      <c r="C42" s="20">
        <v>1065</v>
      </c>
      <c r="D42" s="20">
        <v>1059</v>
      </c>
      <c r="E42" s="20">
        <v>755</v>
      </c>
      <c r="F42" s="21">
        <v>1451</v>
      </c>
      <c r="G42" s="21">
        <f t="shared" si="0"/>
        <v>4330</v>
      </c>
      <c r="H42" s="22">
        <v>3</v>
      </c>
      <c r="I42" s="11">
        <f t="shared" si="1"/>
        <v>12</v>
      </c>
    </row>
    <row r="43" spans="1:9" ht="15.75" customHeight="1" x14ac:dyDescent="0.25">
      <c r="A43" s="18"/>
      <c r="B43" s="19" t="s">
        <v>51</v>
      </c>
      <c r="C43" s="20">
        <v>12</v>
      </c>
      <c r="D43" s="20">
        <v>12</v>
      </c>
      <c r="E43" s="20"/>
      <c r="F43" s="21"/>
      <c r="G43" s="21">
        <f t="shared" ref="G43:G44" si="2">SUM(C43:F43)</f>
        <v>24</v>
      </c>
      <c r="H43" s="22">
        <v>3</v>
      </c>
      <c r="I43" s="11">
        <f t="shared" si="1"/>
        <v>30</v>
      </c>
    </row>
    <row r="44" spans="1:9" ht="15.75" customHeight="1" x14ac:dyDescent="0.25">
      <c r="A44" s="18"/>
      <c r="B44" s="19" t="s">
        <v>52</v>
      </c>
      <c r="C44" s="20">
        <v>20</v>
      </c>
      <c r="D44" s="20">
        <v>20</v>
      </c>
      <c r="E44" s="20"/>
      <c r="F44" s="21"/>
      <c r="G44" s="21">
        <f t="shared" si="2"/>
        <v>40</v>
      </c>
      <c r="H44" s="22">
        <v>3</v>
      </c>
      <c r="I44" s="11">
        <f t="shared" si="1"/>
        <v>29</v>
      </c>
    </row>
    <row r="45" spans="1:9" ht="15.75" customHeight="1" x14ac:dyDescent="0.25">
      <c r="A45" s="18"/>
      <c r="B45" s="19" t="s">
        <v>53</v>
      </c>
      <c r="C45" s="20"/>
      <c r="D45" s="20"/>
      <c r="E45" s="20"/>
      <c r="F45" s="21"/>
      <c r="G45" s="21">
        <f t="shared" ref="G45:G47" si="3">+C45+D45+E45+F45</f>
        <v>0</v>
      </c>
      <c r="H45" s="22"/>
      <c r="I45" s="11">
        <f t="shared" si="1"/>
        <v>31</v>
      </c>
    </row>
    <row r="46" spans="1:9" ht="15.75" customHeight="1" x14ac:dyDescent="0.25">
      <c r="A46" s="17">
        <v>31</v>
      </c>
      <c r="B46" s="19" t="s">
        <v>54</v>
      </c>
      <c r="C46" s="27"/>
      <c r="D46" s="20"/>
      <c r="E46" s="20"/>
      <c r="F46" s="21"/>
      <c r="G46" s="21">
        <f t="shared" si="3"/>
        <v>0</v>
      </c>
      <c r="H46" s="22">
        <v>3</v>
      </c>
      <c r="I46" s="11">
        <f t="shared" si="1"/>
        <v>31</v>
      </c>
    </row>
    <row r="47" spans="1:9" ht="15.75" customHeight="1" x14ac:dyDescent="0.25">
      <c r="A47" s="17">
        <v>32</v>
      </c>
      <c r="B47" s="19" t="s">
        <v>55</v>
      </c>
      <c r="C47" s="20">
        <v>1081</v>
      </c>
      <c r="D47" s="27">
        <v>1054</v>
      </c>
      <c r="E47" s="20">
        <v>1080</v>
      </c>
      <c r="F47" s="21">
        <v>1252</v>
      </c>
      <c r="G47" s="21">
        <f t="shared" si="3"/>
        <v>4467</v>
      </c>
      <c r="H47" s="22">
        <v>3</v>
      </c>
      <c r="I47" s="11">
        <f t="shared" si="1"/>
        <v>7</v>
      </c>
    </row>
    <row r="48" spans="1:9" ht="15.75" customHeight="1" x14ac:dyDescent="0.25">
      <c r="A48" s="18"/>
      <c r="B48" s="28"/>
      <c r="C48" s="20"/>
      <c r="D48" s="27"/>
      <c r="E48" s="20"/>
      <c r="F48" s="21"/>
      <c r="G48" s="21"/>
      <c r="H48" s="22"/>
      <c r="I48" s="29"/>
    </row>
    <row r="49" spans="1:9" ht="15.75" customHeight="1" x14ac:dyDescent="0.25">
      <c r="A49" s="18"/>
      <c r="B49" s="28"/>
      <c r="C49" s="20"/>
      <c r="D49" s="27"/>
      <c r="E49" s="20"/>
      <c r="F49" s="21"/>
      <c r="G49" s="21"/>
      <c r="H49" s="22"/>
      <c r="I49" s="29"/>
    </row>
    <row r="50" spans="1:9" ht="15.75" customHeight="1" x14ac:dyDescent="0.25">
      <c r="A50" s="18"/>
      <c r="B50" s="30"/>
      <c r="C50" s="20"/>
      <c r="D50" s="27"/>
      <c r="E50" s="20"/>
      <c r="F50" s="21"/>
      <c r="G50" s="21"/>
      <c r="H50" s="22"/>
      <c r="I50" s="29"/>
    </row>
    <row r="51" spans="1:9" ht="15.75" customHeight="1" x14ac:dyDescent="0.25">
      <c r="A51" s="31"/>
      <c r="B51" s="32"/>
      <c r="C51" s="33"/>
      <c r="D51" s="20"/>
      <c r="E51" s="20"/>
      <c r="F51" s="21"/>
      <c r="G51" s="21"/>
      <c r="H51" s="22"/>
      <c r="I51" s="29"/>
    </row>
    <row r="52" spans="1:9" ht="15.75" customHeight="1" x14ac:dyDescent="0.25">
      <c r="A52" s="18"/>
      <c r="B52" s="32" t="s">
        <v>56</v>
      </c>
      <c r="C52" s="22"/>
      <c r="D52" s="22"/>
      <c r="E52" s="22"/>
      <c r="F52" s="34"/>
      <c r="G52" s="34"/>
      <c r="H52" s="22"/>
      <c r="I52" s="29"/>
    </row>
    <row r="53" spans="1:9" ht="15.75" customHeight="1" x14ac:dyDescent="0.25">
      <c r="A53" s="35">
        <v>1</v>
      </c>
      <c r="B53" s="28" t="s">
        <v>57</v>
      </c>
      <c r="C53" s="22">
        <v>507</v>
      </c>
      <c r="D53" s="22"/>
      <c r="E53" s="22"/>
      <c r="F53" s="34"/>
      <c r="G53" s="34"/>
      <c r="H53" s="22">
        <v>3</v>
      </c>
      <c r="I53" s="29"/>
    </row>
    <row r="54" spans="1:9" ht="15.75" customHeight="1" x14ac:dyDescent="0.25">
      <c r="A54" s="36"/>
      <c r="B54" s="25" t="s">
        <v>58</v>
      </c>
      <c r="C54" s="22">
        <v>448</v>
      </c>
      <c r="D54" s="22"/>
      <c r="E54" s="22"/>
      <c r="F54" s="34"/>
      <c r="G54" s="34"/>
      <c r="H54" s="22"/>
      <c r="I54" s="29"/>
    </row>
    <row r="55" spans="1:9" ht="15.75" customHeight="1" x14ac:dyDescent="0.25">
      <c r="A55" s="35">
        <v>2</v>
      </c>
      <c r="B55" s="19" t="s">
        <v>59</v>
      </c>
      <c r="C55" s="22">
        <v>768</v>
      </c>
      <c r="D55" s="22"/>
      <c r="E55" s="22"/>
      <c r="F55" s="34"/>
      <c r="G55" s="34"/>
      <c r="H55" s="22">
        <v>3</v>
      </c>
      <c r="I55" s="29"/>
    </row>
    <row r="56" spans="1:9" ht="15.75" customHeight="1" x14ac:dyDescent="0.25">
      <c r="A56" s="18"/>
      <c r="B56" s="19" t="s">
        <v>60</v>
      </c>
      <c r="C56" s="22">
        <v>734</v>
      </c>
      <c r="D56" s="22"/>
      <c r="E56" s="22"/>
      <c r="F56" s="34"/>
      <c r="G56" s="34"/>
      <c r="H56" s="22"/>
      <c r="I56" s="29"/>
    </row>
    <row r="57" spans="1:9" ht="15.75" customHeight="1" x14ac:dyDescent="0.25">
      <c r="A57" s="19"/>
      <c r="B57" s="19"/>
      <c r="C57" s="22"/>
      <c r="D57" s="22"/>
      <c r="E57" s="22"/>
      <c r="F57" s="34"/>
      <c r="G57" s="22" t="s">
        <v>61</v>
      </c>
      <c r="H57" s="22">
        <f>SUM(H3:H56)</f>
        <v>102</v>
      </c>
      <c r="I57" s="29"/>
    </row>
    <row r="58" spans="1:9" ht="15.75" customHeight="1" x14ac:dyDescent="0.25">
      <c r="A58" s="19"/>
      <c r="B58" s="19"/>
      <c r="C58" s="22"/>
      <c r="D58" s="22"/>
      <c r="E58" s="22"/>
      <c r="F58" s="34"/>
      <c r="G58" s="34" t="s">
        <v>62</v>
      </c>
      <c r="H58" s="22">
        <v>35</v>
      </c>
      <c r="I58" s="29"/>
    </row>
    <row r="59" spans="1:9" ht="15.75" customHeight="1" x14ac:dyDescent="0.25">
      <c r="A59" s="19"/>
      <c r="B59" s="19"/>
      <c r="C59" s="22"/>
      <c r="D59" s="22"/>
      <c r="E59" s="22"/>
      <c r="F59" s="34"/>
      <c r="G59" s="34"/>
      <c r="H59" s="37"/>
      <c r="I59" s="29"/>
    </row>
    <row r="60" spans="1:9" ht="14.25" customHeight="1" x14ac:dyDescent="0.25">
      <c r="B60" s="24"/>
      <c r="C60" s="23"/>
      <c r="D60" s="23"/>
      <c r="E60" s="23"/>
      <c r="F60" s="23"/>
      <c r="G60" s="34" t="s">
        <v>7</v>
      </c>
      <c r="H60" s="38">
        <f>H57+H58</f>
        <v>137</v>
      </c>
      <c r="I60" s="29"/>
    </row>
    <row r="61" spans="1:9" ht="14.25" customHeight="1" x14ac:dyDescent="0.25">
      <c r="B61" s="24"/>
      <c r="C61" s="23"/>
      <c r="D61" s="23"/>
      <c r="E61" s="23"/>
      <c r="F61" s="23"/>
      <c r="G61" s="23"/>
      <c r="H61" s="23"/>
      <c r="I61" s="39"/>
    </row>
    <row r="62" spans="1:9" ht="14.25" customHeight="1" x14ac:dyDescent="0.25">
      <c r="B62" s="24"/>
      <c r="C62" s="23"/>
      <c r="D62" s="23"/>
      <c r="E62" s="23"/>
      <c r="F62" s="23"/>
      <c r="G62" s="23"/>
      <c r="H62" s="23"/>
      <c r="I62" s="39"/>
    </row>
    <row r="63" spans="1:9" ht="14.25" customHeight="1" x14ac:dyDescent="0.25">
      <c r="B63" s="24"/>
      <c r="C63" s="23"/>
      <c r="D63" s="23"/>
      <c r="E63" s="23"/>
      <c r="F63" s="23"/>
      <c r="G63" s="23"/>
      <c r="H63" s="23"/>
      <c r="I63" s="39"/>
    </row>
    <row r="64" spans="1:9" ht="14.25" customHeight="1" x14ac:dyDescent="0.25">
      <c r="B64" s="24"/>
      <c r="C64" s="23"/>
      <c r="D64" s="23"/>
      <c r="E64" s="23"/>
      <c r="F64" s="23"/>
      <c r="G64" s="23"/>
      <c r="H64" s="23"/>
      <c r="I64" s="39"/>
    </row>
    <row r="65" spans="2:9" ht="14.25" customHeight="1" x14ac:dyDescent="0.25">
      <c r="B65" s="24"/>
      <c r="C65" s="23"/>
      <c r="D65" s="23"/>
      <c r="E65" s="23"/>
      <c r="F65" s="23"/>
      <c r="G65" s="23"/>
      <c r="H65" s="23"/>
      <c r="I65" s="39"/>
    </row>
    <row r="66" spans="2:9" ht="14.25" customHeight="1" x14ac:dyDescent="0.25">
      <c r="B66" s="24"/>
      <c r="C66" s="23"/>
      <c r="D66" s="23"/>
      <c r="E66" s="23"/>
      <c r="F66" s="23"/>
      <c r="G66" s="23"/>
      <c r="H66" s="23"/>
      <c r="I66" s="39"/>
    </row>
    <row r="67" spans="2:9" ht="14.25" customHeight="1" x14ac:dyDescent="0.25">
      <c r="B67" s="24"/>
      <c r="C67" s="23"/>
      <c r="D67" s="23"/>
      <c r="E67" s="23"/>
      <c r="F67" s="23"/>
      <c r="G67" s="23"/>
      <c r="H67" s="23"/>
      <c r="I67" s="39"/>
    </row>
    <row r="68" spans="2:9" ht="14.25" customHeight="1" x14ac:dyDescent="0.25">
      <c r="B68" s="24"/>
      <c r="C68" s="23"/>
      <c r="D68" s="23"/>
      <c r="E68" s="23"/>
      <c r="F68" s="23"/>
      <c r="G68" s="23"/>
      <c r="H68" s="23"/>
      <c r="I68" s="39"/>
    </row>
    <row r="69" spans="2:9" ht="14.25" customHeight="1" x14ac:dyDescent="0.25">
      <c r="B69" s="24"/>
      <c r="C69" s="23"/>
      <c r="D69" s="23"/>
      <c r="E69" s="23"/>
      <c r="F69" s="23"/>
      <c r="G69" s="23"/>
      <c r="H69" s="23"/>
      <c r="I69" s="39"/>
    </row>
    <row r="70" spans="2:9" ht="14.25" customHeight="1" x14ac:dyDescent="0.25">
      <c r="B70" s="24"/>
      <c r="C70" s="23"/>
      <c r="D70" s="23"/>
      <c r="E70" s="23"/>
      <c r="F70" s="23"/>
      <c r="G70" s="23"/>
      <c r="H70" s="23"/>
      <c r="I70" s="39"/>
    </row>
    <row r="71" spans="2:9" ht="14.25" customHeight="1" x14ac:dyDescent="0.25">
      <c r="B71" s="24"/>
      <c r="C71" s="23"/>
      <c r="D71" s="23"/>
      <c r="E71" s="23"/>
      <c r="F71" s="23"/>
      <c r="G71" s="23"/>
      <c r="H71" s="23"/>
      <c r="I71" s="39"/>
    </row>
    <row r="72" spans="2:9" ht="14.25" customHeight="1" x14ac:dyDescent="0.25">
      <c r="B72" s="24"/>
      <c r="C72" s="23"/>
      <c r="D72" s="23"/>
      <c r="E72" s="23"/>
      <c r="F72" s="23"/>
      <c r="G72" s="23"/>
      <c r="H72" s="23"/>
      <c r="I72" s="39"/>
    </row>
    <row r="73" spans="2:9" ht="14.25" customHeight="1" x14ac:dyDescent="0.25">
      <c r="B73" s="24"/>
      <c r="C73" s="23"/>
      <c r="D73" s="23"/>
      <c r="E73" s="23"/>
      <c r="F73" s="23"/>
      <c r="G73" s="23"/>
      <c r="H73" s="23"/>
      <c r="I73" s="39"/>
    </row>
    <row r="74" spans="2:9" ht="14.25" customHeight="1" x14ac:dyDescent="0.25">
      <c r="B74" s="24"/>
      <c r="C74" s="23"/>
      <c r="D74" s="23"/>
      <c r="E74" s="23"/>
      <c r="F74" s="23"/>
      <c r="G74" s="23"/>
      <c r="H74" s="23"/>
      <c r="I74" s="39"/>
    </row>
    <row r="75" spans="2:9" ht="14.25" customHeight="1" x14ac:dyDescent="0.25">
      <c r="B75" s="24"/>
      <c r="C75" s="23"/>
      <c r="D75" s="23"/>
      <c r="E75" s="23"/>
      <c r="F75" s="23"/>
      <c r="G75" s="23"/>
      <c r="H75" s="23"/>
      <c r="I75" s="39"/>
    </row>
    <row r="76" spans="2:9" ht="14.25" customHeight="1" x14ac:dyDescent="0.25">
      <c r="B76" s="24"/>
      <c r="C76" s="23"/>
      <c r="D76" s="23"/>
      <c r="E76" s="23"/>
      <c r="F76" s="23"/>
      <c r="G76" s="23"/>
      <c r="H76" s="23"/>
      <c r="I76" s="39"/>
    </row>
    <row r="77" spans="2:9" ht="14.25" customHeight="1" x14ac:dyDescent="0.25">
      <c r="B77" s="24"/>
      <c r="C77" s="23"/>
      <c r="D77" s="23"/>
      <c r="E77" s="23"/>
      <c r="F77" s="23"/>
      <c r="G77" s="23"/>
      <c r="H77" s="23"/>
      <c r="I77" s="39"/>
    </row>
    <row r="78" spans="2:9" ht="14.25" customHeight="1" x14ac:dyDescent="0.25">
      <c r="B78" s="24"/>
      <c r="C78" s="23"/>
      <c r="D78" s="23"/>
      <c r="E78" s="23"/>
      <c r="F78" s="23"/>
      <c r="G78" s="23"/>
      <c r="H78" s="23"/>
      <c r="I78" s="39"/>
    </row>
    <row r="79" spans="2:9" ht="14.25" customHeight="1" x14ac:dyDescent="0.25">
      <c r="B79" s="24"/>
      <c r="C79" s="23"/>
      <c r="D79" s="23"/>
      <c r="E79" s="23"/>
      <c r="F79" s="23"/>
      <c r="G79" s="23"/>
      <c r="H79" s="23"/>
      <c r="I79" s="39"/>
    </row>
    <row r="80" spans="2:9" ht="14.25" customHeight="1" x14ac:dyDescent="0.25">
      <c r="B80" s="24"/>
      <c r="C80" s="23"/>
      <c r="D80" s="23"/>
      <c r="E80" s="23"/>
      <c r="F80" s="23"/>
      <c r="G80" s="23"/>
      <c r="H80" s="23"/>
      <c r="I80" s="39"/>
    </row>
    <row r="81" spans="2:9" ht="14.25" customHeight="1" x14ac:dyDescent="0.25">
      <c r="B81" s="24"/>
      <c r="C81" s="23"/>
      <c r="D81" s="23"/>
      <c r="E81" s="23"/>
      <c r="F81" s="23"/>
      <c r="G81" s="23"/>
      <c r="H81" s="23"/>
      <c r="I81" s="39"/>
    </row>
    <row r="82" spans="2:9" ht="14.25" customHeight="1" x14ac:dyDescent="0.25">
      <c r="B82" s="24"/>
      <c r="C82" s="23"/>
      <c r="D82" s="23"/>
      <c r="E82" s="23"/>
      <c r="F82" s="23"/>
      <c r="G82" s="23"/>
      <c r="H82" s="23"/>
      <c r="I82" s="39"/>
    </row>
    <row r="83" spans="2:9" ht="14.25" customHeight="1" x14ac:dyDescent="0.25">
      <c r="B83" s="24"/>
      <c r="C83" s="23"/>
      <c r="D83" s="23"/>
      <c r="E83" s="23"/>
      <c r="F83" s="23"/>
      <c r="G83" s="23"/>
      <c r="H83" s="23"/>
      <c r="I83" s="39"/>
    </row>
    <row r="84" spans="2:9" ht="14.25" customHeight="1" x14ac:dyDescent="0.25">
      <c r="B84" s="24"/>
      <c r="C84" s="23"/>
      <c r="D84" s="23"/>
      <c r="E84" s="23"/>
      <c r="F84" s="23"/>
      <c r="G84" s="23"/>
      <c r="H84" s="23"/>
      <c r="I84" s="39"/>
    </row>
    <row r="85" spans="2:9" ht="14.25" customHeight="1" x14ac:dyDescent="0.25">
      <c r="B85" s="24"/>
      <c r="C85" s="23"/>
      <c r="D85" s="23"/>
      <c r="E85" s="23"/>
      <c r="F85" s="23"/>
      <c r="G85" s="23"/>
      <c r="H85" s="23"/>
      <c r="I85" s="39"/>
    </row>
    <row r="86" spans="2:9" ht="14.25" customHeight="1" x14ac:dyDescent="0.25">
      <c r="B86" s="24"/>
      <c r="C86" s="23"/>
      <c r="D86" s="23"/>
      <c r="E86" s="23"/>
      <c r="F86" s="23"/>
      <c r="G86" s="23"/>
      <c r="H86" s="23"/>
      <c r="I86" s="39"/>
    </row>
    <row r="87" spans="2:9" ht="14.25" customHeight="1" x14ac:dyDescent="0.25">
      <c r="B87" s="24"/>
      <c r="C87" s="23"/>
      <c r="D87" s="23"/>
      <c r="E87" s="23"/>
      <c r="F87" s="23"/>
      <c r="G87" s="23"/>
      <c r="H87" s="23"/>
      <c r="I87" s="39"/>
    </row>
    <row r="88" spans="2:9" ht="14.25" customHeight="1" x14ac:dyDescent="0.25">
      <c r="B88" s="24"/>
      <c r="C88" s="23"/>
      <c r="D88" s="23"/>
      <c r="E88" s="23"/>
      <c r="F88" s="23"/>
      <c r="G88" s="23"/>
      <c r="H88" s="23"/>
      <c r="I88" s="39"/>
    </row>
    <row r="89" spans="2:9" ht="14.25" customHeight="1" x14ac:dyDescent="0.25">
      <c r="B89" s="24"/>
      <c r="C89" s="23"/>
      <c r="D89" s="23"/>
      <c r="E89" s="23"/>
      <c r="F89" s="23"/>
      <c r="G89" s="23"/>
      <c r="H89" s="23"/>
      <c r="I89" s="39"/>
    </row>
    <row r="90" spans="2:9" ht="14.25" customHeight="1" x14ac:dyDescent="0.25">
      <c r="B90" s="24"/>
      <c r="C90" s="23"/>
      <c r="D90" s="23"/>
      <c r="E90" s="23"/>
      <c r="F90" s="23"/>
      <c r="G90" s="23"/>
      <c r="H90" s="23"/>
      <c r="I90" s="39"/>
    </row>
    <row r="91" spans="2:9" ht="14.25" customHeight="1" x14ac:dyDescent="0.25">
      <c r="B91" s="24"/>
      <c r="C91" s="23"/>
      <c r="D91" s="23"/>
      <c r="E91" s="23"/>
      <c r="F91" s="23"/>
      <c r="G91" s="23"/>
      <c r="H91" s="23"/>
      <c r="I91" s="39"/>
    </row>
    <row r="92" spans="2:9" ht="14.25" customHeight="1" x14ac:dyDescent="0.25">
      <c r="B92" s="24"/>
      <c r="C92" s="23"/>
      <c r="D92" s="23"/>
      <c r="E92" s="23"/>
      <c r="F92" s="23"/>
      <c r="G92" s="23"/>
      <c r="H92" s="23"/>
      <c r="I92" s="39"/>
    </row>
    <row r="93" spans="2:9" ht="14.25" customHeight="1" x14ac:dyDescent="0.25">
      <c r="B93" s="24"/>
      <c r="C93" s="23"/>
      <c r="D93" s="23"/>
      <c r="E93" s="23"/>
      <c r="F93" s="23"/>
      <c r="G93" s="23"/>
      <c r="H93" s="23"/>
      <c r="I93" s="39"/>
    </row>
    <row r="94" spans="2:9" ht="14.25" customHeight="1" x14ac:dyDescent="0.25">
      <c r="B94" s="24"/>
      <c r="C94" s="23"/>
      <c r="D94" s="23"/>
      <c r="E94" s="23"/>
      <c r="F94" s="23"/>
      <c r="G94" s="23"/>
      <c r="H94" s="23"/>
      <c r="I94" s="39"/>
    </row>
    <row r="95" spans="2:9" ht="14.25" customHeight="1" x14ac:dyDescent="0.25">
      <c r="B95" s="24"/>
      <c r="C95" s="23"/>
      <c r="D95" s="23"/>
      <c r="E95" s="23"/>
      <c r="F95" s="23"/>
      <c r="G95" s="23"/>
      <c r="H95" s="23"/>
      <c r="I95" s="39"/>
    </row>
    <row r="96" spans="2:9" ht="14.25" customHeight="1" x14ac:dyDescent="0.25">
      <c r="B96" s="24"/>
      <c r="C96" s="23"/>
      <c r="D96" s="23"/>
      <c r="E96" s="23"/>
      <c r="F96" s="23"/>
      <c r="G96" s="23"/>
      <c r="H96" s="23"/>
      <c r="I96" s="39"/>
    </row>
    <row r="97" spans="2:9" ht="14.25" customHeight="1" x14ac:dyDescent="0.25">
      <c r="B97" s="24"/>
      <c r="C97" s="23"/>
      <c r="D97" s="23"/>
      <c r="E97" s="23"/>
      <c r="F97" s="23"/>
      <c r="G97" s="23"/>
      <c r="H97" s="23"/>
      <c r="I97" s="39"/>
    </row>
    <row r="98" spans="2:9" ht="14.25" customHeight="1" x14ac:dyDescent="0.25">
      <c r="B98" s="24"/>
      <c r="C98" s="23"/>
      <c r="D98" s="23"/>
      <c r="E98" s="23"/>
      <c r="F98" s="23"/>
      <c r="G98" s="23"/>
      <c r="H98" s="23"/>
      <c r="I98" s="39"/>
    </row>
    <row r="99" spans="2:9" ht="14.25" customHeight="1" x14ac:dyDescent="0.25">
      <c r="B99" s="24"/>
      <c r="C99" s="23"/>
      <c r="D99" s="23"/>
      <c r="E99" s="23"/>
      <c r="F99" s="23"/>
      <c r="G99" s="23"/>
      <c r="H99" s="23"/>
      <c r="I99" s="39"/>
    </row>
    <row r="100" spans="2:9" ht="14.25" customHeight="1" x14ac:dyDescent="0.25">
      <c r="B100" s="24"/>
      <c r="C100" s="23"/>
      <c r="D100" s="23"/>
      <c r="E100" s="23"/>
      <c r="F100" s="23"/>
      <c r="G100" s="23"/>
      <c r="H100" s="23"/>
      <c r="I100" s="39"/>
    </row>
    <row r="101" spans="2:9" ht="14.25" customHeight="1" x14ac:dyDescent="0.25">
      <c r="B101" s="24"/>
      <c r="C101" s="23"/>
      <c r="D101" s="23"/>
      <c r="E101" s="23"/>
      <c r="F101" s="23"/>
      <c r="G101" s="23"/>
      <c r="H101" s="23"/>
      <c r="I101" s="39"/>
    </row>
    <row r="102" spans="2:9" ht="14.25" customHeight="1" x14ac:dyDescent="0.25">
      <c r="B102" s="24"/>
      <c r="C102" s="23"/>
      <c r="D102" s="23"/>
      <c r="E102" s="23"/>
      <c r="F102" s="23"/>
      <c r="G102" s="23"/>
      <c r="H102" s="23"/>
      <c r="I102" s="39"/>
    </row>
    <row r="103" spans="2:9" ht="14.25" customHeight="1" x14ac:dyDescent="0.25">
      <c r="B103" s="24"/>
      <c r="C103" s="23"/>
      <c r="D103" s="23"/>
      <c r="E103" s="23"/>
      <c r="F103" s="23"/>
      <c r="G103" s="23"/>
      <c r="H103" s="23"/>
      <c r="I103" s="39"/>
    </row>
    <row r="104" spans="2:9" ht="14.25" customHeight="1" x14ac:dyDescent="0.25">
      <c r="B104" s="24"/>
      <c r="C104" s="23"/>
      <c r="D104" s="23"/>
      <c r="E104" s="23"/>
      <c r="F104" s="23"/>
      <c r="G104" s="23"/>
      <c r="H104" s="23"/>
      <c r="I104" s="39"/>
    </row>
    <row r="105" spans="2:9" ht="14.25" customHeight="1" x14ac:dyDescent="0.25">
      <c r="B105" s="24"/>
      <c r="C105" s="23"/>
      <c r="D105" s="23"/>
      <c r="E105" s="23"/>
      <c r="F105" s="23"/>
      <c r="G105" s="23"/>
      <c r="H105" s="23"/>
      <c r="I105" s="39"/>
    </row>
    <row r="106" spans="2:9" ht="14.25" customHeight="1" x14ac:dyDescent="0.25">
      <c r="B106" s="24"/>
      <c r="C106" s="23"/>
      <c r="D106" s="23"/>
      <c r="E106" s="23"/>
      <c r="F106" s="23"/>
      <c r="G106" s="23"/>
      <c r="H106" s="23"/>
      <c r="I106" s="39"/>
    </row>
    <row r="107" spans="2:9" ht="14.25" customHeight="1" x14ac:dyDescent="0.25">
      <c r="B107" s="24"/>
      <c r="C107" s="23"/>
      <c r="D107" s="23"/>
      <c r="E107" s="23"/>
      <c r="F107" s="23"/>
      <c r="G107" s="23"/>
      <c r="H107" s="23"/>
      <c r="I107" s="39"/>
    </row>
    <row r="108" spans="2:9" ht="14.25" customHeight="1" x14ac:dyDescent="0.25">
      <c r="B108" s="24"/>
      <c r="C108" s="23"/>
      <c r="D108" s="23"/>
      <c r="E108" s="23"/>
      <c r="F108" s="23"/>
      <c r="G108" s="23"/>
      <c r="H108" s="23"/>
      <c r="I108" s="39"/>
    </row>
    <row r="109" spans="2:9" ht="14.25" customHeight="1" x14ac:dyDescent="0.25">
      <c r="B109" s="24"/>
      <c r="C109" s="23"/>
      <c r="D109" s="23"/>
      <c r="E109" s="23"/>
      <c r="F109" s="23"/>
      <c r="G109" s="23"/>
      <c r="H109" s="23"/>
      <c r="I109" s="39"/>
    </row>
    <row r="110" spans="2:9" ht="14.25" customHeight="1" x14ac:dyDescent="0.25">
      <c r="B110" s="24"/>
      <c r="C110" s="23"/>
      <c r="D110" s="23"/>
      <c r="E110" s="23"/>
      <c r="F110" s="23"/>
      <c r="G110" s="23"/>
      <c r="H110" s="23"/>
      <c r="I110" s="39"/>
    </row>
    <row r="111" spans="2:9" ht="14.25" customHeight="1" x14ac:dyDescent="0.25">
      <c r="B111" s="24"/>
      <c r="C111" s="23"/>
      <c r="D111" s="23"/>
      <c r="E111" s="23"/>
      <c r="F111" s="23"/>
      <c r="G111" s="23"/>
      <c r="H111" s="23"/>
      <c r="I111" s="39"/>
    </row>
    <row r="112" spans="2:9" ht="14.25" customHeight="1" x14ac:dyDescent="0.25">
      <c r="B112" s="24"/>
      <c r="C112" s="23"/>
      <c r="D112" s="23"/>
      <c r="E112" s="23"/>
      <c r="F112" s="23"/>
      <c r="G112" s="23"/>
      <c r="H112" s="23"/>
      <c r="I112" s="39"/>
    </row>
    <row r="113" spans="2:9" ht="14.25" customHeight="1" x14ac:dyDescent="0.25">
      <c r="B113" s="24"/>
      <c r="C113" s="23"/>
      <c r="D113" s="23"/>
      <c r="E113" s="23"/>
      <c r="F113" s="23"/>
      <c r="G113" s="23"/>
      <c r="H113" s="23"/>
      <c r="I113" s="39"/>
    </row>
    <row r="114" spans="2:9" ht="14.25" customHeight="1" x14ac:dyDescent="0.25">
      <c r="B114" s="24"/>
      <c r="C114" s="23"/>
      <c r="D114" s="23"/>
      <c r="E114" s="23"/>
      <c r="F114" s="23"/>
      <c r="G114" s="23"/>
      <c r="H114" s="23"/>
      <c r="I114" s="39"/>
    </row>
    <row r="115" spans="2:9" ht="14.25" customHeight="1" x14ac:dyDescent="0.25">
      <c r="B115" s="24"/>
      <c r="C115" s="23"/>
      <c r="D115" s="23"/>
      <c r="E115" s="23"/>
      <c r="F115" s="23"/>
      <c r="G115" s="23"/>
      <c r="H115" s="23"/>
      <c r="I115" s="39"/>
    </row>
    <row r="116" spans="2:9" ht="14.25" customHeight="1" x14ac:dyDescent="0.25">
      <c r="B116" s="24"/>
      <c r="C116" s="23"/>
      <c r="D116" s="23"/>
      <c r="E116" s="23"/>
      <c r="F116" s="23"/>
      <c r="G116" s="23"/>
      <c r="H116" s="23"/>
      <c r="I116" s="39"/>
    </row>
    <row r="117" spans="2:9" ht="14.25" customHeight="1" x14ac:dyDescent="0.25">
      <c r="B117" s="24"/>
      <c r="C117" s="23"/>
      <c r="D117" s="23"/>
      <c r="E117" s="23"/>
      <c r="F117" s="23"/>
      <c r="G117" s="23"/>
      <c r="H117" s="23"/>
      <c r="I117" s="39"/>
    </row>
    <row r="118" spans="2:9" ht="14.25" customHeight="1" x14ac:dyDescent="0.25">
      <c r="B118" s="24"/>
      <c r="C118" s="23"/>
      <c r="D118" s="23"/>
      <c r="E118" s="23"/>
      <c r="F118" s="23"/>
      <c r="G118" s="23"/>
      <c r="H118" s="23"/>
      <c r="I118" s="39"/>
    </row>
    <row r="119" spans="2:9" ht="14.25" customHeight="1" x14ac:dyDescent="0.25">
      <c r="B119" s="24"/>
      <c r="C119" s="23"/>
      <c r="D119" s="23"/>
      <c r="E119" s="23"/>
      <c r="F119" s="23"/>
      <c r="G119" s="23"/>
      <c r="H119" s="23"/>
      <c r="I119" s="39"/>
    </row>
    <row r="120" spans="2:9" ht="14.25" customHeight="1" x14ac:dyDescent="0.25">
      <c r="B120" s="24"/>
      <c r="C120" s="23"/>
      <c r="D120" s="23"/>
      <c r="E120" s="23"/>
      <c r="F120" s="23"/>
      <c r="G120" s="23"/>
      <c r="H120" s="23"/>
      <c r="I120" s="39"/>
    </row>
    <row r="121" spans="2:9" ht="14.25" customHeight="1" x14ac:dyDescent="0.25">
      <c r="B121" s="24"/>
      <c r="C121" s="23"/>
      <c r="D121" s="23"/>
      <c r="E121" s="23"/>
      <c r="F121" s="23"/>
      <c r="G121" s="23"/>
      <c r="H121" s="23"/>
      <c r="I121" s="39"/>
    </row>
    <row r="122" spans="2:9" ht="14.25" customHeight="1" x14ac:dyDescent="0.25">
      <c r="B122" s="24"/>
      <c r="C122" s="23"/>
      <c r="D122" s="23"/>
      <c r="E122" s="23"/>
      <c r="F122" s="23"/>
      <c r="G122" s="23"/>
      <c r="H122" s="23"/>
      <c r="I122" s="39"/>
    </row>
    <row r="123" spans="2:9" ht="14.25" customHeight="1" x14ac:dyDescent="0.25">
      <c r="B123" s="24"/>
      <c r="C123" s="23"/>
      <c r="D123" s="23"/>
      <c r="E123" s="23"/>
      <c r="F123" s="23"/>
      <c r="G123" s="23"/>
      <c r="H123" s="23"/>
      <c r="I123" s="39"/>
    </row>
    <row r="124" spans="2:9" ht="14.25" customHeight="1" x14ac:dyDescent="0.25">
      <c r="B124" s="24"/>
      <c r="C124" s="23"/>
      <c r="D124" s="23"/>
      <c r="E124" s="23"/>
      <c r="F124" s="23"/>
      <c r="G124" s="23"/>
      <c r="H124" s="23"/>
      <c r="I124" s="39"/>
    </row>
    <row r="125" spans="2:9" ht="14.25" customHeight="1" x14ac:dyDescent="0.25">
      <c r="B125" s="24"/>
      <c r="C125" s="23"/>
      <c r="D125" s="23"/>
      <c r="E125" s="23"/>
      <c r="F125" s="23"/>
      <c r="G125" s="23"/>
      <c r="H125" s="23"/>
      <c r="I125" s="39"/>
    </row>
    <row r="126" spans="2:9" ht="14.25" customHeight="1" x14ac:dyDescent="0.25">
      <c r="B126" s="24"/>
      <c r="C126" s="23"/>
      <c r="D126" s="23"/>
      <c r="E126" s="23"/>
      <c r="F126" s="23"/>
      <c r="G126" s="23"/>
      <c r="H126" s="23"/>
      <c r="I126" s="39"/>
    </row>
    <row r="127" spans="2:9" ht="14.25" customHeight="1" x14ac:dyDescent="0.25">
      <c r="B127" s="24"/>
      <c r="C127" s="23"/>
      <c r="D127" s="23"/>
      <c r="E127" s="23"/>
      <c r="F127" s="23"/>
      <c r="G127" s="23"/>
      <c r="H127" s="23"/>
      <c r="I127" s="39"/>
    </row>
    <row r="128" spans="2:9" ht="14.25" customHeight="1" x14ac:dyDescent="0.25">
      <c r="B128" s="24"/>
      <c r="C128" s="23"/>
      <c r="D128" s="23"/>
      <c r="E128" s="23"/>
      <c r="F128" s="23"/>
      <c r="G128" s="23"/>
      <c r="H128" s="23"/>
      <c r="I128" s="39"/>
    </row>
    <row r="129" spans="2:9" ht="14.25" customHeight="1" x14ac:dyDescent="0.25">
      <c r="B129" s="24"/>
      <c r="C129" s="23"/>
      <c r="D129" s="23"/>
      <c r="E129" s="23"/>
      <c r="F129" s="23"/>
      <c r="G129" s="23"/>
      <c r="H129" s="23"/>
      <c r="I129" s="39"/>
    </row>
    <row r="130" spans="2:9" ht="14.25" customHeight="1" x14ac:dyDescent="0.25">
      <c r="B130" s="24"/>
      <c r="C130" s="23"/>
      <c r="D130" s="23"/>
      <c r="E130" s="23"/>
      <c r="F130" s="23"/>
      <c r="G130" s="23"/>
      <c r="H130" s="23"/>
      <c r="I130" s="39"/>
    </row>
    <row r="131" spans="2:9" ht="14.25" customHeight="1" x14ac:dyDescent="0.25">
      <c r="B131" s="24"/>
      <c r="C131" s="23"/>
      <c r="D131" s="23"/>
      <c r="E131" s="23"/>
      <c r="F131" s="23"/>
      <c r="G131" s="23"/>
      <c r="H131" s="23"/>
      <c r="I131" s="39"/>
    </row>
    <row r="132" spans="2:9" ht="14.25" customHeight="1" x14ac:dyDescent="0.25">
      <c r="B132" s="24"/>
      <c r="C132" s="23"/>
      <c r="D132" s="23"/>
      <c r="E132" s="23"/>
      <c r="F132" s="23"/>
      <c r="G132" s="23"/>
      <c r="H132" s="23"/>
      <c r="I132" s="39"/>
    </row>
    <row r="133" spans="2:9" ht="14.25" customHeight="1" x14ac:dyDescent="0.25">
      <c r="B133" s="24"/>
      <c r="C133" s="23"/>
      <c r="D133" s="23"/>
      <c r="E133" s="23"/>
      <c r="F133" s="23"/>
      <c r="G133" s="23"/>
      <c r="H133" s="23"/>
      <c r="I133" s="39"/>
    </row>
    <row r="134" spans="2:9" ht="14.25" customHeight="1" x14ac:dyDescent="0.25">
      <c r="B134" s="24"/>
      <c r="C134" s="23"/>
      <c r="D134" s="23"/>
      <c r="E134" s="23"/>
      <c r="F134" s="23"/>
      <c r="G134" s="23"/>
      <c r="H134" s="23"/>
      <c r="I134" s="39"/>
    </row>
    <row r="135" spans="2:9" ht="14.25" customHeight="1" x14ac:dyDescent="0.25">
      <c r="B135" s="24"/>
      <c r="C135" s="23"/>
      <c r="D135" s="23"/>
      <c r="E135" s="23"/>
      <c r="F135" s="23"/>
      <c r="G135" s="23"/>
      <c r="H135" s="23"/>
      <c r="I135" s="39"/>
    </row>
    <row r="136" spans="2:9" ht="14.25" customHeight="1" x14ac:dyDescent="0.25">
      <c r="B136" s="24"/>
      <c r="C136" s="23"/>
      <c r="D136" s="23"/>
      <c r="E136" s="23"/>
      <c r="F136" s="23"/>
      <c r="G136" s="23"/>
      <c r="H136" s="23"/>
      <c r="I136" s="39"/>
    </row>
    <row r="137" spans="2:9" ht="14.25" customHeight="1" x14ac:dyDescent="0.25">
      <c r="B137" s="24"/>
      <c r="C137" s="23"/>
      <c r="D137" s="23"/>
      <c r="E137" s="23"/>
      <c r="F137" s="23"/>
      <c r="G137" s="23"/>
      <c r="H137" s="23"/>
      <c r="I137" s="39"/>
    </row>
    <row r="138" spans="2:9" ht="14.25" customHeight="1" x14ac:dyDescent="0.25">
      <c r="B138" s="24"/>
      <c r="C138" s="23"/>
      <c r="D138" s="23"/>
      <c r="E138" s="23"/>
      <c r="F138" s="23"/>
      <c r="G138" s="23"/>
      <c r="H138" s="23"/>
      <c r="I138" s="39"/>
    </row>
    <row r="139" spans="2:9" ht="14.25" customHeight="1" x14ac:dyDescent="0.25">
      <c r="B139" s="24"/>
      <c r="C139" s="23"/>
      <c r="D139" s="23"/>
      <c r="E139" s="23"/>
      <c r="F139" s="23"/>
      <c r="G139" s="23"/>
      <c r="H139" s="23"/>
      <c r="I139" s="39"/>
    </row>
    <row r="140" spans="2:9" ht="14.25" customHeight="1" x14ac:dyDescent="0.25">
      <c r="B140" s="24"/>
      <c r="C140" s="23"/>
      <c r="D140" s="23"/>
      <c r="E140" s="23"/>
      <c r="F140" s="23"/>
      <c r="G140" s="23"/>
      <c r="H140" s="23"/>
      <c r="I140" s="39"/>
    </row>
    <row r="141" spans="2:9" ht="14.25" customHeight="1" x14ac:dyDescent="0.25">
      <c r="B141" s="24"/>
      <c r="C141" s="23"/>
      <c r="D141" s="23"/>
      <c r="E141" s="23"/>
      <c r="F141" s="23"/>
      <c r="G141" s="23"/>
      <c r="H141" s="23"/>
      <c r="I141" s="39"/>
    </row>
    <row r="142" spans="2:9" ht="14.25" customHeight="1" x14ac:dyDescent="0.25">
      <c r="B142" s="24"/>
      <c r="C142" s="23"/>
      <c r="D142" s="23"/>
      <c r="E142" s="23"/>
      <c r="F142" s="23"/>
      <c r="G142" s="23"/>
      <c r="H142" s="23"/>
      <c r="I142" s="39"/>
    </row>
    <row r="143" spans="2:9" ht="14.25" customHeight="1" x14ac:dyDescent="0.25">
      <c r="B143" s="24"/>
      <c r="C143" s="23"/>
      <c r="D143" s="23"/>
      <c r="E143" s="23"/>
      <c r="F143" s="23"/>
      <c r="G143" s="23"/>
      <c r="H143" s="23"/>
      <c r="I143" s="39"/>
    </row>
    <row r="144" spans="2:9" ht="14.25" customHeight="1" x14ac:dyDescent="0.25">
      <c r="B144" s="24"/>
      <c r="C144" s="23"/>
      <c r="D144" s="23"/>
      <c r="E144" s="23"/>
      <c r="F144" s="23"/>
      <c r="G144" s="23"/>
      <c r="H144" s="23"/>
      <c r="I144" s="39"/>
    </row>
    <row r="145" spans="2:9" ht="14.25" customHeight="1" x14ac:dyDescent="0.25">
      <c r="B145" s="24"/>
      <c r="C145" s="23"/>
      <c r="D145" s="23"/>
      <c r="E145" s="23"/>
      <c r="F145" s="23"/>
      <c r="G145" s="23"/>
      <c r="H145" s="23"/>
      <c r="I145" s="39"/>
    </row>
    <row r="146" spans="2:9" ht="14.25" customHeight="1" x14ac:dyDescent="0.25">
      <c r="B146" s="24"/>
      <c r="C146" s="23"/>
      <c r="D146" s="23"/>
      <c r="E146" s="23"/>
      <c r="F146" s="23"/>
      <c r="G146" s="23"/>
      <c r="H146" s="23"/>
      <c r="I146" s="39"/>
    </row>
    <row r="147" spans="2:9" ht="14.25" customHeight="1" x14ac:dyDescent="0.25">
      <c r="B147" s="24"/>
      <c r="C147" s="23"/>
      <c r="D147" s="23"/>
      <c r="E147" s="23"/>
      <c r="F147" s="23"/>
      <c r="G147" s="23"/>
      <c r="H147" s="23"/>
      <c r="I147" s="39"/>
    </row>
    <row r="148" spans="2:9" ht="14.25" customHeight="1" x14ac:dyDescent="0.25">
      <c r="B148" s="24"/>
      <c r="C148" s="23"/>
      <c r="D148" s="23"/>
      <c r="E148" s="23"/>
      <c r="F148" s="23"/>
      <c r="G148" s="23"/>
      <c r="H148" s="23"/>
      <c r="I148" s="39"/>
    </row>
    <row r="149" spans="2:9" ht="14.25" customHeight="1" x14ac:dyDescent="0.25">
      <c r="B149" s="24"/>
      <c r="C149" s="23"/>
      <c r="D149" s="23"/>
      <c r="E149" s="23"/>
      <c r="F149" s="23"/>
      <c r="G149" s="23"/>
      <c r="H149" s="23"/>
      <c r="I149" s="39"/>
    </row>
    <row r="150" spans="2:9" ht="14.25" customHeight="1" x14ac:dyDescent="0.25">
      <c r="B150" s="24"/>
      <c r="C150" s="23"/>
      <c r="D150" s="23"/>
      <c r="E150" s="23"/>
      <c r="F150" s="23"/>
      <c r="G150" s="23"/>
      <c r="H150" s="23"/>
      <c r="I150" s="39"/>
    </row>
    <row r="151" spans="2:9" ht="14.25" customHeight="1" x14ac:dyDescent="0.25">
      <c r="B151" s="24"/>
      <c r="C151" s="23"/>
      <c r="D151" s="23"/>
      <c r="E151" s="23"/>
      <c r="F151" s="23"/>
      <c r="G151" s="23"/>
      <c r="H151" s="23"/>
      <c r="I151" s="39"/>
    </row>
    <row r="152" spans="2:9" ht="14.25" customHeight="1" x14ac:dyDescent="0.25">
      <c r="B152" s="24"/>
      <c r="C152" s="23"/>
      <c r="D152" s="23"/>
      <c r="E152" s="23"/>
      <c r="F152" s="23"/>
      <c r="G152" s="23"/>
      <c r="H152" s="23"/>
      <c r="I152" s="39"/>
    </row>
    <row r="153" spans="2:9" ht="14.25" customHeight="1" x14ac:dyDescent="0.25">
      <c r="B153" s="24"/>
      <c r="C153" s="23"/>
      <c r="D153" s="23"/>
      <c r="E153" s="23"/>
      <c r="F153" s="23"/>
      <c r="G153" s="23"/>
      <c r="H153" s="23"/>
      <c r="I153" s="39"/>
    </row>
    <row r="154" spans="2:9" ht="14.25" customHeight="1" x14ac:dyDescent="0.25">
      <c r="B154" s="24"/>
      <c r="C154" s="23"/>
      <c r="D154" s="23"/>
      <c r="E154" s="23"/>
      <c r="F154" s="23"/>
      <c r="G154" s="23"/>
      <c r="H154" s="23"/>
      <c r="I154" s="39"/>
    </row>
    <row r="155" spans="2:9" ht="14.25" customHeight="1" x14ac:dyDescent="0.25">
      <c r="B155" s="24"/>
      <c r="C155" s="23"/>
      <c r="D155" s="23"/>
      <c r="E155" s="23"/>
      <c r="F155" s="23"/>
      <c r="G155" s="23"/>
      <c r="H155" s="23"/>
      <c r="I155" s="39"/>
    </row>
    <row r="156" spans="2:9" ht="14.25" customHeight="1" x14ac:dyDescent="0.25">
      <c r="B156" s="24"/>
      <c r="C156" s="23"/>
      <c r="D156" s="23"/>
      <c r="E156" s="23"/>
      <c r="F156" s="23"/>
      <c r="G156" s="23"/>
      <c r="H156" s="23"/>
      <c r="I156" s="39"/>
    </row>
    <row r="157" spans="2:9" ht="14.25" customHeight="1" x14ac:dyDescent="0.25">
      <c r="B157" s="24"/>
      <c r="C157" s="23"/>
      <c r="D157" s="23"/>
      <c r="E157" s="23"/>
      <c r="F157" s="23"/>
      <c r="G157" s="23"/>
      <c r="H157" s="23"/>
      <c r="I157" s="39"/>
    </row>
    <row r="158" spans="2:9" ht="14.25" customHeight="1" x14ac:dyDescent="0.25">
      <c r="B158" s="24"/>
      <c r="C158" s="23"/>
      <c r="D158" s="23"/>
      <c r="E158" s="23"/>
      <c r="F158" s="23"/>
      <c r="G158" s="23"/>
      <c r="H158" s="23"/>
      <c r="I158" s="39"/>
    </row>
    <row r="159" spans="2:9" ht="14.25" customHeight="1" x14ac:dyDescent="0.25">
      <c r="B159" s="24"/>
      <c r="C159" s="23"/>
      <c r="D159" s="23"/>
      <c r="E159" s="23"/>
      <c r="F159" s="23"/>
      <c r="G159" s="23"/>
      <c r="H159" s="23"/>
      <c r="I159" s="39"/>
    </row>
    <row r="160" spans="2:9" ht="14.25" customHeight="1" x14ac:dyDescent="0.25">
      <c r="B160" s="24"/>
      <c r="C160" s="23"/>
      <c r="D160" s="23"/>
      <c r="E160" s="23"/>
      <c r="F160" s="23"/>
      <c r="G160" s="23"/>
      <c r="H160" s="23"/>
      <c r="I160" s="39"/>
    </row>
    <row r="161" spans="2:9" ht="14.25" customHeight="1" x14ac:dyDescent="0.25">
      <c r="B161" s="24"/>
      <c r="C161" s="23"/>
      <c r="D161" s="23"/>
      <c r="E161" s="23"/>
      <c r="F161" s="23"/>
      <c r="G161" s="23"/>
      <c r="H161" s="23"/>
      <c r="I161" s="39"/>
    </row>
    <row r="162" spans="2:9" ht="14.25" customHeight="1" x14ac:dyDescent="0.25">
      <c r="B162" s="24"/>
      <c r="C162" s="23"/>
      <c r="D162" s="23"/>
      <c r="E162" s="23"/>
      <c r="F162" s="23"/>
      <c r="G162" s="23"/>
      <c r="H162" s="23"/>
      <c r="I162" s="39"/>
    </row>
    <row r="163" spans="2:9" ht="14.25" customHeight="1" x14ac:dyDescent="0.25">
      <c r="B163" s="24"/>
      <c r="C163" s="23"/>
      <c r="D163" s="23"/>
      <c r="E163" s="23"/>
      <c r="F163" s="23"/>
      <c r="G163" s="23"/>
      <c r="H163" s="23"/>
      <c r="I163" s="39"/>
    </row>
    <row r="164" spans="2:9" ht="14.25" customHeight="1" x14ac:dyDescent="0.25">
      <c r="B164" s="24"/>
      <c r="C164" s="23"/>
      <c r="D164" s="23"/>
      <c r="E164" s="23"/>
      <c r="F164" s="23"/>
      <c r="G164" s="23"/>
      <c r="H164" s="23"/>
      <c r="I164" s="39"/>
    </row>
    <row r="165" spans="2:9" ht="14.25" customHeight="1" x14ac:dyDescent="0.25">
      <c r="B165" s="24"/>
      <c r="C165" s="23"/>
      <c r="D165" s="23"/>
      <c r="E165" s="23"/>
      <c r="F165" s="23"/>
      <c r="G165" s="23"/>
      <c r="H165" s="23"/>
      <c r="I165" s="39"/>
    </row>
    <row r="166" spans="2:9" ht="14.25" customHeight="1" x14ac:dyDescent="0.25">
      <c r="B166" s="24"/>
      <c r="C166" s="23"/>
      <c r="D166" s="23"/>
      <c r="E166" s="23"/>
      <c r="F166" s="23"/>
      <c r="G166" s="23"/>
      <c r="H166" s="23"/>
      <c r="I166" s="39"/>
    </row>
    <row r="167" spans="2:9" ht="14.25" customHeight="1" x14ac:dyDescent="0.25">
      <c r="B167" s="24"/>
      <c r="C167" s="23"/>
      <c r="D167" s="23"/>
      <c r="E167" s="23"/>
      <c r="F167" s="23"/>
      <c r="G167" s="23"/>
      <c r="H167" s="23"/>
      <c r="I167" s="39"/>
    </row>
    <row r="168" spans="2:9" ht="14.25" customHeight="1" x14ac:dyDescent="0.25">
      <c r="B168" s="24"/>
      <c r="C168" s="23"/>
      <c r="D168" s="23"/>
      <c r="E168" s="23"/>
      <c r="F168" s="23"/>
      <c r="G168" s="23"/>
      <c r="H168" s="23"/>
      <c r="I168" s="39"/>
    </row>
    <row r="169" spans="2:9" ht="14.25" customHeight="1" x14ac:dyDescent="0.25">
      <c r="B169" s="24"/>
      <c r="C169" s="23"/>
      <c r="D169" s="23"/>
      <c r="E169" s="23"/>
      <c r="F169" s="23"/>
      <c r="G169" s="23"/>
      <c r="H169" s="23"/>
      <c r="I169" s="39"/>
    </row>
    <row r="170" spans="2:9" ht="14.25" customHeight="1" x14ac:dyDescent="0.25">
      <c r="B170" s="24"/>
      <c r="C170" s="23"/>
      <c r="D170" s="23"/>
      <c r="E170" s="23"/>
      <c r="F170" s="23"/>
      <c r="G170" s="23"/>
      <c r="H170" s="23"/>
      <c r="I170" s="39"/>
    </row>
    <row r="171" spans="2:9" ht="14.25" customHeight="1" x14ac:dyDescent="0.25">
      <c r="B171" s="24"/>
      <c r="C171" s="23"/>
      <c r="D171" s="23"/>
      <c r="E171" s="23"/>
      <c r="F171" s="23"/>
      <c r="G171" s="23"/>
      <c r="H171" s="23"/>
      <c r="I171" s="39"/>
    </row>
    <row r="172" spans="2:9" ht="14.25" customHeight="1" x14ac:dyDescent="0.25">
      <c r="B172" s="24"/>
      <c r="C172" s="23"/>
      <c r="D172" s="23"/>
      <c r="E172" s="23"/>
      <c r="F172" s="23"/>
      <c r="G172" s="23"/>
      <c r="H172" s="23"/>
      <c r="I172" s="39"/>
    </row>
    <row r="173" spans="2:9" ht="14.25" customHeight="1" x14ac:dyDescent="0.25">
      <c r="B173" s="24"/>
      <c r="C173" s="23"/>
      <c r="D173" s="23"/>
      <c r="E173" s="23"/>
      <c r="F173" s="23"/>
      <c r="G173" s="23"/>
      <c r="H173" s="23"/>
      <c r="I173" s="39"/>
    </row>
    <row r="174" spans="2:9" ht="14.25" customHeight="1" x14ac:dyDescent="0.25">
      <c r="B174" s="24"/>
      <c r="C174" s="23"/>
      <c r="D174" s="23"/>
      <c r="E174" s="23"/>
      <c r="F174" s="23"/>
      <c r="G174" s="23"/>
      <c r="H174" s="23"/>
      <c r="I174" s="39"/>
    </row>
    <row r="175" spans="2:9" ht="14.25" customHeight="1" x14ac:dyDescent="0.25">
      <c r="B175" s="24"/>
      <c r="C175" s="23"/>
      <c r="D175" s="23"/>
      <c r="E175" s="23"/>
      <c r="F175" s="23"/>
      <c r="G175" s="23"/>
      <c r="H175" s="23"/>
      <c r="I175" s="39"/>
    </row>
    <row r="176" spans="2:9" ht="14.25" customHeight="1" x14ac:dyDescent="0.25">
      <c r="B176" s="24"/>
      <c r="C176" s="23"/>
      <c r="D176" s="23"/>
      <c r="E176" s="23"/>
      <c r="F176" s="23"/>
      <c r="G176" s="23"/>
      <c r="H176" s="23"/>
      <c r="I176" s="39"/>
    </row>
    <row r="177" spans="2:9" ht="14.25" customHeight="1" x14ac:dyDescent="0.25">
      <c r="B177" s="24"/>
      <c r="C177" s="23"/>
      <c r="D177" s="23"/>
      <c r="E177" s="23"/>
      <c r="F177" s="23"/>
      <c r="G177" s="23"/>
      <c r="H177" s="23"/>
      <c r="I177" s="39"/>
    </row>
    <row r="178" spans="2:9" ht="14.25" customHeight="1" x14ac:dyDescent="0.25">
      <c r="B178" s="24"/>
      <c r="C178" s="23"/>
      <c r="D178" s="23"/>
      <c r="E178" s="23"/>
      <c r="F178" s="23"/>
      <c r="G178" s="23"/>
      <c r="H178" s="23"/>
      <c r="I178" s="39"/>
    </row>
    <row r="179" spans="2:9" ht="14.25" customHeight="1" x14ac:dyDescent="0.25">
      <c r="B179" s="24"/>
      <c r="C179" s="23"/>
      <c r="D179" s="23"/>
      <c r="E179" s="23"/>
      <c r="F179" s="23"/>
      <c r="G179" s="23"/>
      <c r="H179" s="23"/>
      <c r="I179" s="39"/>
    </row>
    <row r="180" spans="2:9" ht="14.25" customHeight="1" x14ac:dyDescent="0.25">
      <c r="B180" s="24"/>
      <c r="C180" s="23"/>
      <c r="D180" s="23"/>
      <c r="E180" s="23"/>
      <c r="F180" s="23"/>
      <c r="G180" s="23"/>
      <c r="H180" s="23"/>
      <c r="I180" s="39"/>
    </row>
    <row r="181" spans="2:9" ht="14.25" customHeight="1" x14ac:dyDescent="0.25">
      <c r="B181" s="24"/>
      <c r="C181" s="23"/>
      <c r="D181" s="23"/>
      <c r="E181" s="23"/>
      <c r="F181" s="23"/>
      <c r="G181" s="23"/>
      <c r="H181" s="23"/>
      <c r="I181" s="39"/>
    </row>
    <row r="182" spans="2:9" ht="14.25" customHeight="1" x14ac:dyDescent="0.25">
      <c r="B182" s="24"/>
      <c r="C182" s="23"/>
      <c r="D182" s="23"/>
      <c r="E182" s="23"/>
      <c r="F182" s="23"/>
      <c r="G182" s="23"/>
      <c r="H182" s="23"/>
      <c r="I182" s="39"/>
    </row>
    <row r="183" spans="2:9" ht="14.25" customHeight="1" x14ac:dyDescent="0.25">
      <c r="B183" s="24"/>
      <c r="C183" s="23"/>
      <c r="D183" s="23"/>
      <c r="E183" s="23"/>
      <c r="F183" s="23"/>
      <c r="G183" s="23"/>
      <c r="H183" s="23"/>
      <c r="I183" s="39"/>
    </row>
    <row r="184" spans="2:9" ht="14.25" customHeight="1" x14ac:dyDescent="0.25">
      <c r="B184" s="24"/>
      <c r="C184" s="23"/>
      <c r="D184" s="23"/>
      <c r="E184" s="23"/>
      <c r="F184" s="23"/>
      <c r="G184" s="23"/>
      <c r="H184" s="23"/>
      <c r="I184" s="39"/>
    </row>
    <row r="185" spans="2:9" ht="14.25" customHeight="1" x14ac:dyDescent="0.25">
      <c r="B185" s="24"/>
      <c r="C185" s="23"/>
      <c r="D185" s="23"/>
      <c r="E185" s="23"/>
      <c r="F185" s="23"/>
      <c r="G185" s="23"/>
      <c r="H185" s="23"/>
      <c r="I185" s="39"/>
    </row>
    <row r="186" spans="2:9" ht="14.25" customHeight="1" x14ac:dyDescent="0.25">
      <c r="B186" s="24"/>
      <c r="C186" s="23"/>
      <c r="D186" s="23"/>
      <c r="E186" s="23"/>
      <c r="F186" s="23"/>
      <c r="G186" s="23"/>
      <c r="H186" s="23"/>
      <c r="I186" s="39"/>
    </row>
    <row r="187" spans="2:9" ht="14.25" customHeight="1" x14ac:dyDescent="0.25">
      <c r="B187" s="24"/>
      <c r="C187" s="23"/>
      <c r="D187" s="23"/>
      <c r="E187" s="23"/>
      <c r="F187" s="23"/>
      <c r="G187" s="23"/>
      <c r="H187" s="23"/>
      <c r="I187" s="39"/>
    </row>
    <row r="188" spans="2:9" ht="14.25" customHeight="1" x14ac:dyDescent="0.25">
      <c r="B188" s="24"/>
      <c r="C188" s="23"/>
      <c r="D188" s="23"/>
      <c r="E188" s="23"/>
      <c r="F188" s="23"/>
      <c r="G188" s="23"/>
      <c r="H188" s="23"/>
      <c r="I188" s="39"/>
    </row>
    <row r="189" spans="2:9" ht="14.25" customHeight="1" x14ac:dyDescent="0.25">
      <c r="B189" s="24"/>
      <c r="C189" s="23"/>
      <c r="D189" s="23"/>
      <c r="E189" s="23"/>
      <c r="F189" s="23"/>
      <c r="G189" s="23"/>
      <c r="H189" s="23"/>
      <c r="I189" s="39"/>
    </row>
    <row r="190" spans="2:9" ht="14.25" customHeight="1" x14ac:dyDescent="0.25">
      <c r="B190" s="24"/>
      <c r="C190" s="23"/>
      <c r="D190" s="23"/>
      <c r="E190" s="23"/>
      <c r="F190" s="23"/>
      <c r="G190" s="23"/>
      <c r="H190" s="23"/>
      <c r="I190" s="39"/>
    </row>
    <row r="191" spans="2:9" ht="14.25" customHeight="1" x14ac:dyDescent="0.25">
      <c r="B191" s="24"/>
      <c r="C191" s="23"/>
      <c r="D191" s="23"/>
      <c r="E191" s="23"/>
      <c r="F191" s="23"/>
      <c r="G191" s="23"/>
      <c r="H191" s="23"/>
      <c r="I191" s="39"/>
    </row>
    <row r="192" spans="2:9" ht="14.25" customHeight="1" x14ac:dyDescent="0.25">
      <c r="B192" s="24"/>
      <c r="C192" s="23"/>
      <c r="D192" s="23"/>
      <c r="E192" s="23"/>
      <c r="F192" s="23"/>
      <c r="G192" s="23"/>
      <c r="H192" s="23"/>
      <c r="I192" s="39"/>
    </row>
    <row r="193" spans="2:9" ht="14.25" customHeight="1" x14ac:dyDescent="0.25">
      <c r="B193" s="24"/>
      <c r="C193" s="23"/>
      <c r="D193" s="23"/>
      <c r="E193" s="23"/>
      <c r="F193" s="23"/>
      <c r="G193" s="23"/>
      <c r="H193" s="23"/>
      <c r="I193" s="39"/>
    </row>
    <row r="194" spans="2:9" ht="14.25" customHeight="1" x14ac:dyDescent="0.25">
      <c r="B194" s="24"/>
      <c r="C194" s="23"/>
      <c r="D194" s="23"/>
      <c r="E194" s="23"/>
      <c r="F194" s="23"/>
      <c r="G194" s="23"/>
      <c r="H194" s="23"/>
      <c r="I194" s="39"/>
    </row>
    <row r="195" spans="2:9" ht="14.25" customHeight="1" x14ac:dyDescent="0.25">
      <c r="B195" s="24"/>
      <c r="C195" s="23"/>
      <c r="D195" s="23"/>
      <c r="E195" s="23"/>
      <c r="F195" s="23"/>
      <c r="G195" s="23"/>
      <c r="H195" s="23"/>
      <c r="I195" s="39"/>
    </row>
    <row r="196" spans="2:9" ht="14.25" customHeight="1" x14ac:dyDescent="0.25">
      <c r="B196" s="24"/>
      <c r="C196" s="23"/>
      <c r="D196" s="23"/>
      <c r="E196" s="23"/>
      <c r="F196" s="23"/>
      <c r="G196" s="23"/>
      <c r="H196" s="23"/>
      <c r="I196" s="39"/>
    </row>
    <row r="197" spans="2:9" ht="14.25" customHeight="1" x14ac:dyDescent="0.25">
      <c r="B197" s="24"/>
      <c r="C197" s="23"/>
      <c r="D197" s="23"/>
      <c r="E197" s="23"/>
      <c r="F197" s="23"/>
      <c r="G197" s="23"/>
      <c r="H197" s="23"/>
      <c r="I197" s="39"/>
    </row>
    <row r="198" spans="2:9" ht="14.25" customHeight="1" x14ac:dyDescent="0.25">
      <c r="B198" s="24"/>
      <c r="C198" s="23"/>
      <c r="D198" s="23"/>
      <c r="E198" s="23"/>
      <c r="F198" s="23"/>
      <c r="G198" s="23"/>
      <c r="H198" s="23"/>
      <c r="I198" s="39"/>
    </row>
    <row r="199" spans="2:9" ht="14.25" customHeight="1" x14ac:dyDescent="0.25">
      <c r="B199" s="24"/>
      <c r="C199" s="23"/>
      <c r="D199" s="23"/>
      <c r="E199" s="23"/>
      <c r="F199" s="23"/>
      <c r="G199" s="23"/>
      <c r="H199" s="23"/>
      <c r="I199" s="39"/>
    </row>
    <row r="200" spans="2:9" ht="14.25" customHeight="1" x14ac:dyDescent="0.25">
      <c r="B200" s="24"/>
      <c r="C200" s="23"/>
      <c r="D200" s="23"/>
      <c r="E200" s="23"/>
      <c r="F200" s="23"/>
      <c r="G200" s="23"/>
      <c r="H200" s="23"/>
      <c r="I200" s="39"/>
    </row>
    <row r="201" spans="2:9" ht="14.25" customHeight="1" x14ac:dyDescent="0.25">
      <c r="B201" s="24"/>
      <c r="C201" s="23"/>
      <c r="D201" s="23"/>
      <c r="E201" s="23"/>
      <c r="F201" s="23"/>
      <c r="G201" s="23"/>
      <c r="H201" s="23"/>
      <c r="I201" s="39"/>
    </row>
    <row r="202" spans="2:9" ht="14.25" customHeight="1" x14ac:dyDescent="0.25">
      <c r="B202" s="24"/>
      <c r="C202" s="23"/>
      <c r="D202" s="23"/>
      <c r="E202" s="23"/>
      <c r="F202" s="23"/>
      <c r="G202" s="23"/>
      <c r="H202" s="23"/>
      <c r="I202" s="39"/>
    </row>
    <row r="203" spans="2:9" ht="14.25" customHeight="1" x14ac:dyDescent="0.25">
      <c r="B203" s="24"/>
      <c r="C203" s="23"/>
      <c r="D203" s="23"/>
      <c r="E203" s="23"/>
      <c r="F203" s="23"/>
      <c r="G203" s="23"/>
      <c r="H203" s="23"/>
      <c r="I203" s="39"/>
    </row>
    <row r="204" spans="2:9" ht="14.25" customHeight="1" x14ac:dyDescent="0.25">
      <c r="B204" s="24"/>
      <c r="C204" s="23"/>
      <c r="D204" s="23"/>
      <c r="E204" s="23"/>
      <c r="F204" s="23"/>
      <c r="G204" s="23"/>
      <c r="H204" s="23"/>
      <c r="I204" s="39"/>
    </row>
    <row r="205" spans="2:9" ht="14.25" customHeight="1" x14ac:dyDescent="0.25">
      <c r="B205" s="24"/>
      <c r="C205" s="23"/>
      <c r="D205" s="23"/>
      <c r="E205" s="23"/>
      <c r="F205" s="23"/>
      <c r="G205" s="23"/>
      <c r="H205" s="23"/>
      <c r="I205" s="39"/>
    </row>
    <row r="206" spans="2:9" ht="14.25" customHeight="1" x14ac:dyDescent="0.25">
      <c r="B206" s="24"/>
      <c r="C206" s="23"/>
      <c r="D206" s="23"/>
      <c r="E206" s="23"/>
      <c r="F206" s="23"/>
      <c r="G206" s="23"/>
      <c r="H206" s="23"/>
      <c r="I206" s="39"/>
    </row>
    <row r="207" spans="2:9" ht="14.25" customHeight="1" x14ac:dyDescent="0.25">
      <c r="B207" s="24"/>
      <c r="C207" s="23"/>
      <c r="D207" s="23"/>
      <c r="E207" s="23"/>
      <c r="F207" s="23"/>
      <c r="G207" s="23"/>
      <c r="H207" s="23"/>
      <c r="I207" s="39"/>
    </row>
    <row r="208" spans="2:9" ht="14.25" customHeight="1" x14ac:dyDescent="0.25">
      <c r="B208" s="24"/>
      <c r="C208" s="23"/>
      <c r="D208" s="23"/>
      <c r="E208" s="23"/>
      <c r="F208" s="23"/>
      <c r="G208" s="23"/>
      <c r="H208" s="23"/>
      <c r="I208" s="39"/>
    </row>
    <row r="209" spans="2:9" ht="14.25" customHeight="1" x14ac:dyDescent="0.25">
      <c r="B209" s="24"/>
      <c r="C209" s="23"/>
      <c r="D209" s="23"/>
      <c r="E209" s="23"/>
      <c r="F209" s="23"/>
      <c r="G209" s="23"/>
      <c r="H209" s="23"/>
      <c r="I209" s="39"/>
    </row>
    <row r="210" spans="2:9" ht="14.25" customHeight="1" x14ac:dyDescent="0.25">
      <c r="B210" s="24"/>
      <c r="C210" s="23"/>
      <c r="D210" s="23"/>
      <c r="E210" s="23"/>
      <c r="F210" s="23"/>
      <c r="G210" s="23"/>
      <c r="H210" s="23"/>
      <c r="I210" s="39"/>
    </row>
    <row r="211" spans="2:9" ht="14.25" customHeight="1" x14ac:dyDescent="0.25">
      <c r="B211" s="24"/>
      <c r="C211" s="23"/>
      <c r="D211" s="23"/>
      <c r="E211" s="23"/>
      <c r="F211" s="23"/>
      <c r="G211" s="23"/>
      <c r="H211" s="23"/>
      <c r="I211" s="39"/>
    </row>
    <row r="212" spans="2:9" ht="14.25" customHeight="1" x14ac:dyDescent="0.25">
      <c r="B212" s="24"/>
      <c r="C212" s="23"/>
      <c r="D212" s="23"/>
      <c r="E212" s="23"/>
      <c r="F212" s="23"/>
      <c r="G212" s="23"/>
      <c r="H212" s="23"/>
      <c r="I212" s="39"/>
    </row>
    <row r="213" spans="2:9" ht="14.25" customHeight="1" x14ac:dyDescent="0.25">
      <c r="B213" s="24"/>
      <c r="C213" s="23"/>
      <c r="D213" s="23"/>
      <c r="E213" s="23"/>
      <c r="F213" s="23"/>
      <c r="G213" s="23"/>
      <c r="H213" s="23"/>
      <c r="I213" s="39"/>
    </row>
    <row r="214" spans="2:9" ht="14.25" customHeight="1" x14ac:dyDescent="0.25">
      <c r="B214" s="24"/>
      <c r="C214" s="23"/>
      <c r="D214" s="23"/>
      <c r="E214" s="23"/>
      <c r="F214" s="23"/>
      <c r="G214" s="23"/>
      <c r="H214" s="23"/>
      <c r="I214" s="39"/>
    </row>
    <row r="215" spans="2:9" ht="14.25" customHeight="1" x14ac:dyDescent="0.25">
      <c r="B215" s="24"/>
      <c r="C215" s="23"/>
      <c r="D215" s="23"/>
      <c r="E215" s="23"/>
      <c r="F215" s="23"/>
      <c r="G215" s="23"/>
      <c r="H215" s="23"/>
      <c r="I215" s="39"/>
    </row>
    <row r="216" spans="2:9" ht="14.25" customHeight="1" x14ac:dyDescent="0.25">
      <c r="B216" s="24"/>
      <c r="C216" s="23"/>
      <c r="D216" s="23"/>
      <c r="E216" s="23"/>
      <c r="F216" s="23"/>
      <c r="G216" s="23"/>
      <c r="H216" s="23"/>
      <c r="I216" s="39"/>
    </row>
    <row r="217" spans="2:9" ht="14.25" customHeight="1" x14ac:dyDescent="0.25">
      <c r="B217" s="24"/>
      <c r="C217" s="23"/>
      <c r="D217" s="23"/>
      <c r="E217" s="23"/>
      <c r="F217" s="23"/>
      <c r="G217" s="23"/>
      <c r="H217" s="23"/>
      <c r="I217" s="39"/>
    </row>
    <row r="218" spans="2:9" ht="14.25" customHeight="1" x14ac:dyDescent="0.25">
      <c r="B218" s="24"/>
      <c r="C218" s="23"/>
      <c r="D218" s="23"/>
      <c r="E218" s="23"/>
      <c r="F218" s="23"/>
      <c r="G218" s="23"/>
      <c r="H218" s="23"/>
      <c r="I218" s="39"/>
    </row>
    <row r="219" spans="2:9" ht="14.25" customHeight="1" x14ac:dyDescent="0.25">
      <c r="B219" s="24"/>
      <c r="C219" s="23"/>
      <c r="D219" s="23"/>
      <c r="E219" s="23"/>
      <c r="F219" s="23"/>
      <c r="G219" s="23"/>
      <c r="H219" s="23"/>
      <c r="I219" s="39"/>
    </row>
    <row r="220" spans="2:9" ht="14.25" customHeight="1" x14ac:dyDescent="0.25">
      <c r="B220" s="24"/>
      <c r="C220" s="23"/>
      <c r="D220" s="23"/>
      <c r="E220" s="23"/>
      <c r="F220" s="23"/>
      <c r="G220" s="23"/>
      <c r="H220" s="23"/>
      <c r="I220" s="39"/>
    </row>
    <row r="221" spans="2:9" ht="14.25" customHeight="1" x14ac:dyDescent="0.25">
      <c r="B221" s="24"/>
      <c r="C221" s="23"/>
      <c r="D221" s="23"/>
      <c r="E221" s="23"/>
      <c r="F221" s="23"/>
      <c r="G221" s="23"/>
      <c r="H221" s="23"/>
      <c r="I221" s="39"/>
    </row>
    <row r="222" spans="2:9" ht="14.25" customHeight="1" x14ac:dyDescent="0.25">
      <c r="B222" s="24"/>
      <c r="C222" s="23"/>
      <c r="D222" s="23"/>
      <c r="E222" s="23"/>
      <c r="F222" s="23"/>
      <c r="G222" s="23"/>
      <c r="H222" s="23"/>
      <c r="I222" s="39"/>
    </row>
    <row r="223" spans="2:9" ht="14.25" customHeight="1" x14ac:dyDescent="0.25">
      <c r="B223" s="24"/>
      <c r="C223" s="23"/>
      <c r="D223" s="23"/>
      <c r="E223" s="23"/>
      <c r="F223" s="23"/>
      <c r="G223" s="23"/>
      <c r="H223" s="23"/>
      <c r="I223" s="39"/>
    </row>
    <row r="224" spans="2:9" ht="14.25" customHeight="1" x14ac:dyDescent="0.25">
      <c r="B224" s="24"/>
      <c r="C224" s="23"/>
      <c r="D224" s="23"/>
      <c r="E224" s="23"/>
      <c r="F224" s="23"/>
      <c r="G224" s="23"/>
      <c r="H224" s="23"/>
      <c r="I224" s="39"/>
    </row>
    <row r="225" spans="2:9" ht="14.25" customHeight="1" x14ac:dyDescent="0.25">
      <c r="B225" s="24"/>
      <c r="C225" s="23"/>
      <c r="D225" s="23"/>
      <c r="E225" s="23"/>
      <c r="F225" s="23"/>
      <c r="G225" s="23"/>
      <c r="H225" s="23"/>
      <c r="I225" s="39"/>
    </row>
    <row r="226" spans="2:9" ht="14.25" customHeight="1" x14ac:dyDescent="0.25">
      <c r="B226" s="24"/>
      <c r="C226" s="23"/>
      <c r="D226" s="23"/>
      <c r="E226" s="23"/>
      <c r="F226" s="23"/>
      <c r="G226" s="23"/>
      <c r="H226" s="23"/>
      <c r="I226" s="39"/>
    </row>
    <row r="227" spans="2:9" ht="14.25" customHeight="1" x14ac:dyDescent="0.25">
      <c r="B227" s="24"/>
      <c r="C227" s="23"/>
      <c r="D227" s="23"/>
      <c r="E227" s="23"/>
      <c r="F227" s="23"/>
      <c r="G227" s="23"/>
      <c r="H227" s="23"/>
      <c r="I227" s="39"/>
    </row>
    <row r="228" spans="2:9" ht="14.25" customHeight="1" x14ac:dyDescent="0.25">
      <c r="B228" s="24"/>
      <c r="C228" s="23"/>
      <c r="D228" s="23"/>
      <c r="E228" s="23"/>
      <c r="F228" s="23"/>
      <c r="G228" s="23"/>
      <c r="H228" s="23"/>
      <c r="I228" s="39"/>
    </row>
    <row r="229" spans="2:9" ht="14.25" customHeight="1" x14ac:dyDescent="0.25">
      <c r="B229" s="24"/>
      <c r="C229" s="23"/>
      <c r="D229" s="23"/>
      <c r="E229" s="23"/>
      <c r="F229" s="23"/>
      <c r="G229" s="23"/>
      <c r="H229" s="23"/>
      <c r="I229" s="39"/>
    </row>
    <row r="230" spans="2:9" ht="14.25" customHeight="1" x14ac:dyDescent="0.25">
      <c r="B230" s="24"/>
      <c r="C230" s="23"/>
      <c r="D230" s="23"/>
      <c r="E230" s="23"/>
      <c r="F230" s="23"/>
      <c r="G230" s="23"/>
      <c r="H230" s="23"/>
      <c r="I230" s="39"/>
    </row>
    <row r="231" spans="2:9" ht="14.25" customHeight="1" x14ac:dyDescent="0.25">
      <c r="B231" s="24"/>
      <c r="C231" s="23"/>
      <c r="D231" s="23"/>
      <c r="E231" s="23"/>
      <c r="F231" s="23"/>
      <c r="G231" s="23"/>
      <c r="H231" s="23"/>
      <c r="I231" s="39"/>
    </row>
    <row r="232" spans="2:9" ht="14.25" customHeight="1" x14ac:dyDescent="0.25">
      <c r="B232" s="24"/>
      <c r="C232" s="23"/>
      <c r="D232" s="23"/>
      <c r="E232" s="23"/>
      <c r="F232" s="23"/>
      <c r="G232" s="23"/>
      <c r="H232" s="23"/>
      <c r="I232" s="39"/>
    </row>
    <row r="233" spans="2:9" ht="14.25" customHeight="1" x14ac:dyDescent="0.25">
      <c r="B233" s="24"/>
      <c r="C233" s="23"/>
      <c r="D233" s="23"/>
      <c r="E233" s="23"/>
      <c r="F233" s="23"/>
      <c r="G233" s="23"/>
      <c r="H233" s="23"/>
      <c r="I233" s="39"/>
    </row>
    <row r="234" spans="2:9" ht="14.25" customHeight="1" x14ac:dyDescent="0.25">
      <c r="B234" s="24"/>
      <c r="C234" s="23"/>
      <c r="D234" s="23"/>
      <c r="E234" s="23"/>
      <c r="F234" s="23"/>
      <c r="G234" s="23"/>
      <c r="H234" s="23"/>
      <c r="I234" s="39"/>
    </row>
    <row r="235" spans="2:9" ht="14.25" customHeight="1" x14ac:dyDescent="0.25">
      <c r="B235" s="24"/>
      <c r="C235" s="23"/>
      <c r="D235" s="23"/>
      <c r="E235" s="23"/>
      <c r="F235" s="23"/>
      <c r="G235" s="23"/>
      <c r="H235" s="23"/>
      <c r="I235" s="39"/>
    </row>
    <row r="236" spans="2:9" ht="14.25" customHeight="1" x14ac:dyDescent="0.25">
      <c r="B236" s="24"/>
      <c r="C236" s="23"/>
      <c r="D236" s="23"/>
      <c r="E236" s="23"/>
      <c r="F236" s="23"/>
      <c r="G236" s="23"/>
      <c r="H236" s="23"/>
      <c r="I236" s="39"/>
    </row>
    <row r="237" spans="2:9" ht="14.25" customHeight="1" x14ac:dyDescent="0.25">
      <c r="B237" s="24"/>
      <c r="C237" s="23"/>
      <c r="D237" s="23"/>
      <c r="E237" s="23"/>
      <c r="F237" s="23"/>
      <c r="G237" s="23"/>
      <c r="H237" s="23"/>
      <c r="I237" s="39"/>
    </row>
    <row r="238" spans="2:9" ht="14.25" customHeight="1" x14ac:dyDescent="0.25">
      <c r="B238" s="24"/>
      <c r="C238" s="23"/>
      <c r="D238" s="23"/>
      <c r="E238" s="23"/>
      <c r="F238" s="23"/>
      <c r="G238" s="23"/>
      <c r="H238" s="23"/>
      <c r="I238" s="39"/>
    </row>
    <row r="239" spans="2:9" ht="14.25" customHeight="1" x14ac:dyDescent="0.25">
      <c r="B239" s="24"/>
      <c r="C239" s="23"/>
      <c r="D239" s="23"/>
      <c r="E239" s="23"/>
      <c r="F239" s="23"/>
      <c r="G239" s="23"/>
      <c r="H239" s="23"/>
      <c r="I239" s="39"/>
    </row>
    <row r="240" spans="2:9" ht="14.25" customHeight="1" x14ac:dyDescent="0.25">
      <c r="B240" s="24"/>
      <c r="C240" s="23"/>
      <c r="D240" s="23"/>
      <c r="E240" s="23"/>
      <c r="F240" s="23"/>
      <c r="G240" s="23"/>
      <c r="H240" s="23"/>
      <c r="I240" s="39"/>
    </row>
    <row r="241" spans="2:9" ht="14.25" customHeight="1" x14ac:dyDescent="0.25">
      <c r="B241" s="24"/>
      <c r="C241" s="23"/>
      <c r="D241" s="23"/>
      <c r="E241" s="23"/>
      <c r="F241" s="23"/>
      <c r="G241" s="23"/>
      <c r="H241" s="23"/>
      <c r="I241" s="39"/>
    </row>
    <row r="242" spans="2:9" ht="14.25" customHeight="1" x14ac:dyDescent="0.25">
      <c r="B242" s="24"/>
      <c r="C242" s="23"/>
      <c r="D242" s="23"/>
      <c r="E242" s="23"/>
      <c r="F242" s="23"/>
      <c r="G242" s="23"/>
      <c r="H242" s="23"/>
      <c r="I242" s="39"/>
    </row>
    <row r="243" spans="2:9" ht="14.25" customHeight="1" x14ac:dyDescent="0.25">
      <c r="B243" s="24"/>
      <c r="C243" s="23"/>
      <c r="D243" s="23"/>
      <c r="E243" s="23"/>
      <c r="F243" s="23"/>
      <c r="G243" s="23"/>
      <c r="H243" s="23"/>
      <c r="I243" s="39"/>
    </row>
    <row r="244" spans="2:9" ht="14.25" customHeight="1" x14ac:dyDescent="0.25">
      <c r="B244" s="24"/>
      <c r="C244" s="23"/>
      <c r="D244" s="23"/>
      <c r="E244" s="23"/>
      <c r="F244" s="23"/>
      <c r="G244" s="23"/>
      <c r="H244" s="23"/>
      <c r="I244" s="39"/>
    </row>
    <row r="245" spans="2:9" ht="14.25" customHeight="1" x14ac:dyDescent="0.25">
      <c r="B245" s="24"/>
      <c r="C245" s="23"/>
      <c r="D245" s="23"/>
      <c r="E245" s="23"/>
      <c r="F245" s="23"/>
      <c r="G245" s="23"/>
      <c r="H245" s="23"/>
      <c r="I245" s="39"/>
    </row>
    <row r="246" spans="2:9" ht="14.25" customHeight="1" x14ac:dyDescent="0.25">
      <c r="B246" s="24"/>
      <c r="C246" s="23"/>
      <c r="D246" s="23"/>
      <c r="E246" s="23"/>
      <c r="F246" s="23"/>
      <c r="G246" s="23"/>
      <c r="H246" s="23"/>
      <c r="I246" s="39"/>
    </row>
    <row r="247" spans="2:9" ht="14.25" customHeight="1" x14ac:dyDescent="0.25">
      <c r="B247" s="24"/>
      <c r="C247" s="23"/>
      <c r="D247" s="23"/>
      <c r="E247" s="23"/>
      <c r="F247" s="23"/>
      <c r="G247" s="23"/>
      <c r="H247" s="23"/>
      <c r="I247" s="39"/>
    </row>
    <row r="248" spans="2:9" ht="14.25" customHeight="1" x14ac:dyDescent="0.25">
      <c r="B248" s="24"/>
      <c r="C248" s="23"/>
      <c r="D248" s="23"/>
      <c r="E248" s="23"/>
      <c r="F248" s="23"/>
      <c r="G248" s="23"/>
      <c r="H248" s="23"/>
      <c r="I248" s="39"/>
    </row>
    <row r="249" spans="2:9" ht="14.25" customHeight="1" x14ac:dyDescent="0.25">
      <c r="B249" s="24"/>
      <c r="C249" s="23"/>
      <c r="D249" s="23"/>
      <c r="E249" s="23"/>
      <c r="F249" s="23"/>
      <c r="G249" s="23"/>
      <c r="H249" s="23"/>
      <c r="I249" s="39"/>
    </row>
    <row r="250" spans="2:9" ht="14.25" customHeight="1" x14ac:dyDescent="0.25">
      <c r="B250" s="24"/>
      <c r="C250" s="23"/>
      <c r="D250" s="23"/>
      <c r="E250" s="23"/>
      <c r="F250" s="23"/>
      <c r="G250" s="23"/>
      <c r="H250" s="23"/>
      <c r="I250" s="39"/>
    </row>
    <row r="251" spans="2:9" ht="14.25" customHeight="1" x14ac:dyDescent="0.25">
      <c r="B251" s="24"/>
      <c r="C251" s="23"/>
      <c r="D251" s="23"/>
      <c r="E251" s="23"/>
      <c r="F251" s="23"/>
      <c r="G251" s="23"/>
      <c r="H251" s="23"/>
      <c r="I251" s="39"/>
    </row>
    <row r="252" spans="2:9" ht="14.25" customHeight="1" x14ac:dyDescent="0.25">
      <c r="B252" s="24"/>
      <c r="C252" s="23"/>
      <c r="D252" s="23"/>
      <c r="E252" s="23"/>
      <c r="F252" s="23"/>
      <c r="G252" s="23"/>
      <c r="H252" s="23"/>
      <c r="I252" s="39"/>
    </row>
    <row r="253" spans="2:9" ht="14.25" customHeight="1" x14ac:dyDescent="0.25">
      <c r="B253" s="24"/>
      <c r="C253" s="23"/>
      <c r="D253" s="23"/>
      <c r="E253" s="23"/>
      <c r="F253" s="23"/>
      <c r="G253" s="23"/>
      <c r="H253" s="23"/>
      <c r="I253" s="39"/>
    </row>
    <row r="254" spans="2:9" ht="14.25" customHeight="1" x14ac:dyDescent="0.25">
      <c r="B254" s="24"/>
      <c r="C254" s="23"/>
      <c r="D254" s="23"/>
      <c r="E254" s="23"/>
      <c r="F254" s="23"/>
      <c r="G254" s="23"/>
      <c r="H254" s="23"/>
      <c r="I254" s="39"/>
    </row>
    <row r="255" spans="2:9" ht="14.25" customHeight="1" x14ac:dyDescent="0.25">
      <c r="B255" s="24"/>
      <c r="C255" s="23"/>
      <c r="D255" s="23"/>
      <c r="E255" s="23"/>
      <c r="F255" s="23"/>
      <c r="G255" s="23"/>
      <c r="H255" s="23"/>
      <c r="I255" s="39"/>
    </row>
    <row r="256" spans="2:9" ht="14.25" customHeight="1" x14ac:dyDescent="0.25">
      <c r="B256" s="24"/>
      <c r="C256" s="23"/>
      <c r="D256" s="23"/>
      <c r="E256" s="23"/>
      <c r="F256" s="23"/>
      <c r="G256" s="23"/>
      <c r="H256" s="23"/>
      <c r="I256" s="39"/>
    </row>
    <row r="257" spans="2:9" ht="14.25" customHeight="1" x14ac:dyDescent="0.25">
      <c r="B257" s="24"/>
      <c r="C257" s="23"/>
      <c r="D257" s="23"/>
      <c r="E257" s="23"/>
      <c r="F257" s="23"/>
      <c r="G257" s="23"/>
      <c r="H257" s="23"/>
      <c r="I257" s="39"/>
    </row>
    <row r="258" spans="2:9" ht="14.25" customHeight="1" x14ac:dyDescent="0.25">
      <c r="B258" s="24"/>
      <c r="C258" s="23"/>
      <c r="D258" s="23"/>
      <c r="E258" s="23"/>
      <c r="F258" s="23"/>
      <c r="G258" s="23"/>
      <c r="H258" s="23"/>
      <c r="I258" s="39"/>
    </row>
    <row r="259" spans="2:9" ht="14.25" customHeight="1" x14ac:dyDescent="0.25">
      <c r="B259" s="24"/>
      <c r="C259" s="23"/>
      <c r="D259" s="23"/>
      <c r="E259" s="23"/>
      <c r="F259" s="23"/>
      <c r="G259" s="23"/>
      <c r="H259" s="23"/>
      <c r="I259" s="39"/>
    </row>
    <row r="260" spans="2:9" ht="14.25" customHeight="1" x14ac:dyDescent="0.25">
      <c r="B260" s="24"/>
      <c r="C260" s="23"/>
      <c r="D260" s="23"/>
      <c r="E260" s="23"/>
      <c r="F260" s="23"/>
      <c r="G260" s="23"/>
      <c r="H260" s="23"/>
      <c r="I260" s="39"/>
    </row>
    <row r="261" spans="2:9" ht="15.75" customHeight="1" x14ac:dyDescent="0.25"/>
    <row r="262" spans="2:9" ht="15.75" customHeight="1" x14ac:dyDescent="0.25"/>
    <row r="263" spans="2:9" ht="15.75" customHeight="1" x14ac:dyDescent="0.25"/>
    <row r="264" spans="2:9" ht="15.75" customHeight="1" x14ac:dyDescent="0.25"/>
    <row r="265" spans="2:9" ht="15.75" customHeight="1" x14ac:dyDescent="0.25"/>
    <row r="266" spans="2:9" ht="15.75" customHeight="1" x14ac:dyDescent="0.25"/>
    <row r="267" spans="2:9" ht="15.75" customHeight="1" x14ac:dyDescent="0.25"/>
    <row r="268" spans="2:9" ht="15.75" customHeight="1" x14ac:dyDescent="0.25"/>
    <row r="269" spans="2:9" ht="15.75" customHeight="1" x14ac:dyDescent="0.25"/>
    <row r="270" spans="2:9" ht="15.75" customHeight="1" x14ac:dyDescent="0.25"/>
    <row r="271" spans="2:9" ht="15.75" customHeight="1" x14ac:dyDescent="0.25"/>
    <row r="272" spans="2:9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Z1000"/>
  <sheetViews>
    <sheetView workbookViewId="0"/>
  </sheetViews>
  <sheetFormatPr baseColWidth="10" defaultColWidth="14.42578125" defaultRowHeight="15" customHeight="1" x14ac:dyDescent="0.25"/>
  <cols>
    <col min="1" max="1" width="5" customWidth="1"/>
    <col min="2" max="2" width="30" customWidth="1"/>
    <col min="3" max="7" width="12.5703125" customWidth="1"/>
    <col min="8" max="8" width="8.5703125" customWidth="1"/>
    <col min="9" max="9" width="12.5703125" customWidth="1"/>
    <col min="10" max="26" width="11" customWidth="1"/>
  </cols>
  <sheetData>
    <row r="1" spans="1:26" ht="21" customHeight="1" x14ac:dyDescent="0.25">
      <c r="A1" s="1" t="s">
        <v>63</v>
      </c>
      <c r="B1" s="2"/>
      <c r="C1" s="2"/>
      <c r="D1" s="2"/>
      <c r="E1" s="2"/>
      <c r="F1" s="3"/>
      <c r="G1" s="4"/>
      <c r="H1" s="5"/>
      <c r="I1" s="40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.75" customHeight="1" x14ac:dyDescent="0.25">
      <c r="A2" s="41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42" t="s">
        <v>64</v>
      </c>
      <c r="I2" s="11" t="s">
        <v>9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18">
        <v>1</v>
      </c>
      <c r="B3" s="43" t="s">
        <v>65</v>
      </c>
      <c r="C3" s="20">
        <v>1141</v>
      </c>
      <c r="D3" s="20">
        <v>1236</v>
      </c>
      <c r="E3" s="20">
        <v>1235</v>
      </c>
      <c r="F3" s="20">
        <v>1585</v>
      </c>
      <c r="G3" s="44">
        <f t="shared" ref="G3:G52" si="0">+IFERROR(SUM(C3:F3),"")</f>
        <v>5197</v>
      </c>
      <c r="H3" s="22">
        <v>3</v>
      </c>
      <c r="I3" s="11">
        <f t="shared" ref="I3:I49" si="1">+IFERROR(RANK(G3,G:G),"")</f>
        <v>1</v>
      </c>
      <c r="J3" s="23"/>
    </row>
    <row r="4" spans="1:26" ht="15" hidden="1" customHeight="1" x14ac:dyDescent="0.25">
      <c r="A4" s="41"/>
      <c r="B4" s="19" t="s">
        <v>11</v>
      </c>
      <c r="C4" s="20"/>
      <c r="D4" s="20"/>
      <c r="E4" s="20"/>
      <c r="F4" s="20"/>
      <c r="G4" s="44">
        <f t="shared" si="0"/>
        <v>0</v>
      </c>
      <c r="H4" s="22"/>
      <c r="I4" s="11">
        <f t="shared" si="1"/>
        <v>29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hidden="1" customHeight="1" x14ac:dyDescent="0.25">
      <c r="A5" s="18"/>
      <c r="B5" s="19" t="s">
        <v>12</v>
      </c>
      <c r="C5" s="20"/>
      <c r="D5" s="20"/>
      <c r="E5" s="20"/>
      <c r="F5" s="20"/>
      <c r="G5" s="44">
        <f t="shared" si="0"/>
        <v>0</v>
      </c>
      <c r="H5" s="22"/>
      <c r="I5" s="11">
        <f t="shared" si="1"/>
        <v>29</v>
      </c>
    </row>
    <row r="6" spans="1:26" ht="15.75" customHeight="1" x14ac:dyDescent="0.25">
      <c r="A6" s="18">
        <v>2</v>
      </c>
      <c r="B6" s="43" t="s">
        <v>42</v>
      </c>
      <c r="C6" s="20">
        <v>1428</v>
      </c>
      <c r="D6" s="20">
        <v>1076</v>
      </c>
      <c r="E6" s="20">
        <v>1235</v>
      </c>
      <c r="F6" s="20">
        <v>1436</v>
      </c>
      <c r="G6" s="44">
        <f t="shared" si="0"/>
        <v>5175</v>
      </c>
      <c r="H6" s="22">
        <v>3</v>
      </c>
      <c r="I6" s="11">
        <f t="shared" si="1"/>
        <v>2</v>
      </c>
    </row>
    <row r="7" spans="1:26" ht="15.75" hidden="1" customHeight="1" x14ac:dyDescent="0.25">
      <c r="A7" s="18"/>
      <c r="B7" s="19" t="s">
        <v>14</v>
      </c>
      <c r="C7" s="20"/>
      <c r="D7" s="20"/>
      <c r="E7" s="20"/>
      <c r="F7" s="20"/>
      <c r="G7" s="44">
        <f t="shared" si="0"/>
        <v>0</v>
      </c>
      <c r="H7" s="22"/>
      <c r="I7" s="11">
        <f t="shared" si="1"/>
        <v>29</v>
      </c>
    </row>
    <row r="8" spans="1:26" ht="15.75" hidden="1" customHeight="1" x14ac:dyDescent="0.25">
      <c r="A8" s="18"/>
      <c r="B8" s="19" t="s">
        <v>15</v>
      </c>
      <c r="C8" s="20"/>
      <c r="D8" s="20"/>
      <c r="E8" s="20"/>
      <c r="F8" s="20"/>
      <c r="G8" s="44">
        <f t="shared" si="0"/>
        <v>0</v>
      </c>
      <c r="H8" s="22"/>
      <c r="I8" s="11">
        <f t="shared" si="1"/>
        <v>29</v>
      </c>
    </row>
    <row r="9" spans="1:26" ht="15.75" hidden="1" customHeight="1" x14ac:dyDescent="0.25">
      <c r="A9" s="18"/>
      <c r="B9" s="19" t="s">
        <v>16</v>
      </c>
      <c r="C9" s="20"/>
      <c r="D9" s="20"/>
      <c r="E9" s="20"/>
      <c r="F9" s="20"/>
      <c r="G9" s="44">
        <f t="shared" si="0"/>
        <v>0</v>
      </c>
      <c r="H9" s="22"/>
      <c r="I9" s="11">
        <f t="shared" si="1"/>
        <v>29</v>
      </c>
    </row>
    <row r="10" spans="1:26" ht="15.75" hidden="1" customHeight="1" x14ac:dyDescent="0.25">
      <c r="A10" s="18"/>
      <c r="B10" s="19" t="s">
        <v>17</v>
      </c>
      <c r="C10" s="20"/>
      <c r="D10" s="20"/>
      <c r="E10" s="20"/>
      <c r="F10" s="20"/>
      <c r="G10" s="44">
        <f t="shared" si="0"/>
        <v>0</v>
      </c>
      <c r="H10" s="22"/>
      <c r="I10" s="11">
        <f t="shared" si="1"/>
        <v>29</v>
      </c>
    </row>
    <row r="11" spans="1:26" ht="15.75" hidden="1" customHeight="1" x14ac:dyDescent="0.25">
      <c r="A11" s="18"/>
      <c r="B11" s="19" t="s">
        <v>18</v>
      </c>
      <c r="C11" s="20"/>
      <c r="D11" s="20"/>
      <c r="E11" s="20"/>
      <c r="F11" s="20"/>
      <c r="G11" s="44">
        <f t="shared" si="0"/>
        <v>0</v>
      </c>
      <c r="H11" s="22"/>
      <c r="I11" s="11">
        <f t="shared" si="1"/>
        <v>29</v>
      </c>
    </row>
    <row r="12" spans="1:26" ht="15.75" customHeight="1" x14ac:dyDescent="0.25">
      <c r="A12" s="18">
        <v>3</v>
      </c>
      <c r="B12" s="43" t="s">
        <v>44</v>
      </c>
      <c r="C12" s="20">
        <v>1102</v>
      </c>
      <c r="D12" s="20">
        <v>1288</v>
      </c>
      <c r="E12" s="20">
        <v>1003</v>
      </c>
      <c r="F12" s="20">
        <v>1436</v>
      </c>
      <c r="G12" s="44">
        <f t="shared" si="0"/>
        <v>4829</v>
      </c>
      <c r="H12" s="22">
        <v>3</v>
      </c>
      <c r="I12" s="11">
        <f t="shared" si="1"/>
        <v>3</v>
      </c>
    </row>
    <row r="13" spans="1:26" ht="15.75" customHeight="1" x14ac:dyDescent="0.25">
      <c r="A13" s="41">
        <v>4</v>
      </c>
      <c r="B13" s="43" t="s">
        <v>66</v>
      </c>
      <c r="C13" s="20">
        <v>946</v>
      </c>
      <c r="D13" s="20">
        <v>1088</v>
      </c>
      <c r="E13" s="20">
        <v>1383</v>
      </c>
      <c r="F13" s="20">
        <v>1300</v>
      </c>
      <c r="G13" s="44">
        <f t="shared" si="0"/>
        <v>4717</v>
      </c>
      <c r="H13" s="22">
        <v>3</v>
      </c>
      <c r="I13" s="11">
        <f t="shared" si="1"/>
        <v>4</v>
      </c>
      <c r="J13" s="23"/>
    </row>
    <row r="14" spans="1:26" ht="15.75" hidden="1" customHeight="1" x14ac:dyDescent="0.25">
      <c r="A14" s="18"/>
      <c r="B14" s="19" t="s">
        <v>67</v>
      </c>
      <c r="C14" s="20"/>
      <c r="D14" s="20"/>
      <c r="E14" s="20"/>
      <c r="F14" s="20"/>
      <c r="G14" s="44">
        <f t="shared" si="0"/>
        <v>0</v>
      </c>
      <c r="H14" s="22"/>
      <c r="I14" s="11">
        <f t="shared" si="1"/>
        <v>29</v>
      </c>
    </row>
    <row r="15" spans="1:26" ht="15.75" customHeight="1" x14ac:dyDescent="0.25">
      <c r="A15" s="18">
        <v>5</v>
      </c>
      <c r="B15" s="43" t="s">
        <v>36</v>
      </c>
      <c r="C15" s="20">
        <v>1119</v>
      </c>
      <c r="D15" s="20">
        <v>1317</v>
      </c>
      <c r="E15" s="20">
        <v>949</v>
      </c>
      <c r="F15" s="20">
        <v>1300</v>
      </c>
      <c r="G15" s="44">
        <f t="shared" si="0"/>
        <v>4685</v>
      </c>
      <c r="H15" s="22">
        <v>3</v>
      </c>
      <c r="I15" s="11">
        <f t="shared" si="1"/>
        <v>5</v>
      </c>
    </row>
    <row r="16" spans="1:26" ht="15.75" hidden="1" customHeight="1" x14ac:dyDescent="0.25">
      <c r="A16" s="18"/>
      <c r="B16" s="19" t="s">
        <v>23</v>
      </c>
      <c r="C16" s="20"/>
      <c r="D16" s="20"/>
      <c r="E16" s="20"/>
      <c r="F16" s="20"/>
      <c r="G16" s="44">
        <f t="shared" si="0"/>
        <v>0</v>
      </c>
      <c r="H16" s="22"/>
      <c r="I16" s="11">
        <f t="shared" si="1"/>
        <v>29</v>
      </c>
    </row>
    <row r="17" spans="1:10" ht="15.75" hidden="1" customHeight="1" x14ac:dyDescent="0.25">
      <c r="A17" s="18"/>
      <c r="B17" s="19" t="s">
        <v>24</v>
      </c>
      <c r="C17" s="20"/>
      <c r="D17" s="20"/>
      <c r="E17" s="20"/>
      <c r="F17" s="20"/>
      <c r="G17" s="44">
        <f t="shared" si="0"/>
        <v>0</v>
      </c>
      <c r="H17" s="22"/>
      <c r="I17" s="11">
        <f t="shared" si="1"/>
        <v>29</v>
      </c>
      <c r="J17" s="23"/>
    </row>
    <row r="18" spans="1:10" ht="15.75" customHeight="1" x14ac:dyDescent="0.25">
      <c r="A18" s="41">
        <v>6</v>
      </c>
      <c r="B18" s="43" t="s">
        <v>22</v>
      </c>
      <c r="C18" s="20">
        <v>947</v>
      </c>
      <c r="D18" s="20">
        <v>898</v>
      </c>
      <c r="E18" s="20">
        <v>1265</v>
      </c>
      <c r="F18" s="20">
        <v>1466</v>
      </c>
      <c r="G18" s="44">
        <f t="shared" si="0"/>
        <v>4576</v>
      </c>
      <c r="H18" s="22">
        <v>3</v>
      </c>
      <c r="I18" s="11">
        <f t="shared" si="1"/>
        <v>6</v>
      </c>
    </row>
    <row r="19" spans="1:10" ht="15.75" customHeight="1" x14ac:dyDescent="0.25">
      <c r="A19" s="18">
        <v>7</v>
      </c>
      <c r="B19" s="43" t="s">
        <v>46</v>
      </c>
      <c r="C19" s="20">
        <v>1428</v>
      </c>
      <c r="D19" s="20">
        <v>1369</v>
      </c>
      <c r="E19" s="20">
        <v>1205</v>
      </c>
      <c r="F19" s="20">
        <v>469</v>
      </c>
      <c r="G19" s="44">
        <f t="shared" si="0"/>
        <v>4471</v>
      </c>
      <c r="H19" s="22">
        <v>3</v>
      </c>
      <c r="I19" s="11">
        <f t="shared" si="1"/>
        <v>7</v>
      </c>
    </row>
    <row r="20" spans="1:10" ht="15.75" customHeight="1" x14ac:dyDescent="0.25">
      <c r="A20" s="18">
        <v>8</v>
      </c>
      <c r="B20" s="43" t="s">
        <v>68</v>
      </c>
      <c r="C20" s="20">
        <v>800</v>
      </c>
      <c r="D20" s="20">
        <v>1288</v>
      </c>
      <c r="E20" s="20">
        <v>739</v>
      </c>
      <c r="F20" s="20">
        <v>1585</v>
      </c>
      <c r="G20" s="44">
        <f t="shared" si="0"/>
        <v>4412</v>
      </c>
      <c r="H20" s="22">
        <v>3</v>
      </c>
      <c r="I20" s="11">
        <f t="shared" si="1"/>
        <v>8</v>
      </c>
    </row>
    <row r="21" spans="1:10" ht="15.75" hidden="1" customHeight="1" x14ac:dyDescent="0.25">
      <c r="A21" s="18"/>
      <c r="B21" s="19" t="s">
        <v>26</v>
      </c>
      <c r="C21" s="20"/>
      <c r="D21" s="20"/>
      <c r="E21" s="20"/>
      <c r="F21" s="20"/>
      <c r="G21" s="44">
        <f t="shared" si="0"/>
        <v>0</v>
      </c>
      <c r="H21" s="22"/>
      <c r="I21" s="11">
        <f t="shared" si="1"/>
        <v>29</v>
      </c>
    </row>
    <row r="22" spans="1:10" ht="15.75" customHeight="1" x14ac:dyDescent="0.25">
      <c r="A22" s="18">
        <v>9</v>
      </c>
      <c r="B22" s="43" t="s">
        <v>34</v>
      </c>
      <c r="C22" s="20">
        <v>1274</v>
      </c>
      <c r="D22" s="20">
        <v>1317</v>
      </c>
      <c r="E22" s="20">
        <v>781</v>
      </c>
      <c r="F22" s="20">
        <v>1000</v>
      </c>
      <c r="G22" s="44">
        <f t="shared" si="0"/>
        <v>4372</v>
      </c>
      <c r="H22" s="22">
        <v>3</v>
      </c>
      <c r="I22" s="11">
        <f t="shared" si="1"/>
        <v>9</v>
      </c>
    </row>
    <row r="23" spans="1:10" ht="15.75" customHeight="1" x14ac:dyDescent="0.25">
      <c r="A23" s="18">
        <v>10</v>
      </c>
      <c r="B23" s="43" t="s">
        <v>45</v>
      </c>
      <c r="C23" s="20">
        <v>947</v>
      </c>
      <c r="D23" s="20">
        <v>898</v>
      </c>
      <c r="E23" s="20">
        <v>1053</v>
      </c>
      <c r="F23" s="20">
        <v>1466</v>
      </c>
      <c r="G23" s="44">
        <f t="shared" si="0"/>
        <v>4364</v>
      </c>
      <c r="H23" s="22">
        <v>3</v>
      </c>
      <c r="I23" s="11">
        <f t="shared" si="1"/>
        <v>10</v>
      </c>
    </row>
    <row r="24" spans="1:10" ht="15.75" customHeight="1" x14ac:dyDescent="0.25">
      <c r="A24" s="18">
        <v>11</v>
      </c>
      <c r="B24" s="43" t="s">
        <v>27</v>
      </c>
      <c r="C24" s="20">
        <v>1102</v>
      </c>
      <c r="D24" s="20">
        <v>1140</v>
      </c>
      <c r="E24" s="20">
        <v>1205</v>
      </c>
      <c r="F24" s="20">
        <v>865</v>
      </c>
      <c r="G24" s="44">
        <f t="shared" si="0"/>
        <v>4312</v>
      </c>
      <c r="H24" s="22">
        <v>3</v>
      </c>
      <c r="I24" s="11">
        <f t="shared" si="1"/>
        <v>11</v>
      </c>
      <c r="J24" s="24" t="s">
        <v>28</v>
      </c>
    </row>
    <row r="25" spans="1:10" ht="15.75" hidden="1" customHeight="1" x14ac:dyDescent="0.25">
      <c r="A25" s="18"/>
      <c r="B25" s="19" t="s">
        <v>31</v>
      </c>
      <c r="C25" s="20"/>
      <c r="D25" s="20"/>
      <c r="E25" s="20"/>
      <c r="F25" s="20"/>
      <c r="G25" s="44">
        <f t="shared" si="0"/>
        <v>0</v>
      </c>
      <c r="H25" s="22"/>
      <c r="I25" s="11">
        <f t="shared" si="1"/>
        <v>29</v>
      </c>
    </row>
    <row r="26" spans="1:10" ht="15.75" customHeight="1" x14ac:dyDescent="0.25">
      <c r="A26" s="18">
        <v>12</v>
      </c>
      <c r="B26" s="43" t="s">
        <v>49</v>
      </c>
      <c r="C26" s="20">
        <v>946</v>
      </c>
      <c r="D26" s="20">
        <v>1088</v>
      </c>
      <c r="E26" s="20">
        <v>1021</v>
      </c>
      <c r="F26" s="20">
        <v>1227</v>
      </c>
      <c r="G26" s="44">
        <f t="shared" si="0"/>
        <v>4282</v>
      </c>
      <c r="H26" s="22">
        <v>3</v>
      </c>
      <c r="I26" s="11">
        <f t="shared" si="1"/>
        <v>12</v>
      </c>
    </row>
    <row r="27" spans="1:10" ht="15.75" customHeight="1" x14ac:dyDescent="0.25">
      <c r="A27" s="41">
        <v>13</v>
      </c>
      <c r="B27" s="43" t="s">
        <v>13</v>
      </c>
      <c r="C27" s="20">
        <v>1217</v>
      </c>
      <c r="D27" s="20">
        <v>1369</v>
      </c>
      <c r="E27" s="20">
        <v>949</v>
      </c>
      <c r="F27" s="20">
        <v>738</v>
      </c>
      <c r="G27" s="44">
        <f t="shared" si="0"/>
        <v>4273</v>
      </c>
      <c r="H27" s="22">
        <v>3</v>
      </c>
      <c r="I27" s="11">
        <f t="shared" si="1"/>
        <v>13</v>
      </c>
    </row>
    <row r="28" spans="1:10" ht="15.75" customHeight="1" x14ac:dyDescent="0.25">
      <c r="A28" s="18">
        <v>14</v>
      </c>
      <c r="B28" s="43" t="s">
        <v>47</v>
      </c>
      <c r="C28" s="20">
        <v>902</v>
      </c>
      <c r="D28" s="20">
        <v>797</v>
      </c>
      <c r="E28" s="20">
        <v>1132</v>
      </c>
      <c r="F28" s="20">
        <v>1289</v>
      </c>
      <c r="G28" s="44">
        <f t="shared" si="0"/>
        <v>4120</v>
      </c>
      <c r="H28" s="22">
        <v>3</v>
      </c>
      <c r="I28" s="11">
        <f t="shared" si="1"/>
        <v>14</v>
      </c>
    </row>
    <row r="29" spans="1:10" ht="15.75" customHeight="1" x14ac:dyDescent="0.25">
      <c r="A29" s="18">
        <v>15</v>
      </c>
      <c r="B29" s="43" t="s">
        <v>32</v>
      </c>
      <c r="C29" s="20">
        <v>800</v>
      </c>
      <c r="D29" s="20">
        <v>695</v>
      </c>
      <c r="E29" s="20">
        <v>1383</v>
      </c>
      <c r="F29" s="20">
        <v>1227</v>
      </c>
      <c r="G29" s="44">
        <f t="shared" si="0"/>
        <v>4105</v>
      </c>
      <c r="H29" s="22">
        <v>3</v>
      </c>
      <c r="I29" s="11">
        <f t="shared" si="1"/>
        <v>15</v>
      </c>
    </row>
    <row r="30" spans="1:10" ht="15.75" customHeight="1" x14ac:dyDescent="0.25">
      <c r="A30" s="18">
        <v>16</v>
      </c>
      <c r="B30" s="43" t="s">
        <v>37</v>
      </c>
      <c r="C30" s="20">
        <v>1217</v>
      </c>
      <c r="D30" s="20">
        <v>797</v>
      </c>
      <c r="E30" s="20">
        <v>1132</v>
      </c>
      <c r="F30" s="20">
        <v>827</v>
      </c>
      <c r="G30" s="44">
        <f t="shared" si="0"/>
        <v>3973</v>
      </c>
      <c r="H30" s="22">
        <v>3</v>
      </c>
      <c r="I30" s="11">
        <f t="shared" si="1"/>
        <v>16</v>
      </c>
    </row>
    <row r="31" spans="1:10" ht="15.75" customHeight="1" x14ac:dyDescent="0.25">
      <c r="A31" s="41">
        <v>17</v>
      </c>
      <c r="B31" s="43" t="s">
        <v>19</v>
      </c>
      <c r="C31" s="20">
        <v>1141</v>
      </c>
      <c r="D31" s="20">
        <v>1243</v>
      </c>
      <c r="E31" s="20">
        <v>1051</v>
      </c>
      <c r="F31" s="20">
        <v>469</v>
      </c>
      <c r="G31" s="44">
        <f t="shared" si="0"/>
        <v>3904</v>
      </c>
      <c r="H31" s="22">
        <v>3</v>
      </c>
      <c r="I31" s="11">
        <f t="shared" si="1"/>
        <v>17</v>
      </c>
    </row>
    <row r="32" spans="1:10" ht="15.75" hidden="1" customHeight="1" x14ac:dyDescent="0.25">
      <c r="A32" s="18"/>
      <c r="B32" s="19" t="s">
        <v>38</v>
      </c>
      <c r="C32" s="20"/>
      <c r="D32" s="20"/>
      <c r="E32" s="20"/>
      <c r="F32" s="20"/>
      <c r="G32" s="44">
        <f t="shared" si="0"/>
        <v>0</v>
      </c>
      <c r="H32" s="22"/>
      <c r="I32" s="11">
        <f t="shared" si="1"/>
        <v>29</v>
      </c>
    </row>
    <row r="33" spans="1:26" ht="15.75" hidden="1" customHeight="1" x14ac:dyDescent="0.25">
      <c r="A33" s="18"/>
      <c r="B33" s="19" t="s">
        <v>39</v>
      </c>
      <c r="C33" s="20"/>
      <c r="D33" s="20"/>
      <c r="E33" s="20"/>
      <c r="F33" s="20"/>
      <c r="G33" s="44">
        <f t="shared" si="0"/>
        <v>0</v>
      </c>
      <c r="H33" s="22"/>
      <c r="I33" s="11">
        <f t="shared" si="1"/>
        <v>29</v>
      </c>
    </row>
    <row r="34" spans="1:26" ht="15.75" customHeight="1" x14ac:dyDescent="0.25">
      <c r="A34" s="18">
        <v>18</v>
      </c>
      <c r="B34" s="43" t="s">
        <v>48</v>
      </c>
      <c r="C34" s="20">
        <v>883</v>
      </c>
      <c r="D34" s="20">
        <v>1236</v>
      </c>
      <c r="E34" s="20">
        <v>781</v>
      </c>
      <c r="F34" s="20">
        <v>1000</v>
      </c>
      <c r="G34" s="44">
        <f t="shared" si="0"/>
        <v>3900</v>
      </c>
      <c r="H34" s="22">
        <v>3</v>
      </c>
      <c r="I34" s="11">
        <f t="shared" si="1"/>
        <v>18</v>
      </c>
    </row>
    <row r="35" spans="1:26" ht="15.75" customHeight="1" x14ac:dyDescent="0.25">
      <c r="A35" s="18">
        <v>19</v>
      </c>
      <c r="B35" s="43" t="s">
        <v>40</v>
      </c>
      <c r="C35" s="20">
        <v>736</v>
      </c>
      <c r="D35" s="20">
        <v>799</v>
      </c>
      <c r="E35" s="20">
        <v>1021</v>
      </c>
      <c r="F35" s="20">
        <v>1289</v>
      </c>
      <c r="G35" s="44">
        <f t="shared" si="0"/>
        <v>3845</v>
      </c>
      <c r="H35" s="22">
        <v>3</v>
      </c>
      <c r="I35" s="11">
        <f t="shared" si="1"/>
        <v>19</v>
      </c>
    </row>
    <row r="36" spans="1:26" ht="15.75" customHeight="1" x14ac:dyDescent="0.25">
      <c r="A36" s="18">
        <v>20</v>
      </c>
      <c r="B36" s="43" t="s">
        <v>30</v>
      </c>
      <c r="C36" s="20">
        <v>1119</v>
      </c>
      <c r="D36" s="20">
        <v>1243</v>
      </c>
      <c r="E36" s="20">
        <v>852</v>
      </c>
      <c r="F36" s="20">
        <v>628</v>
      </c>
      <c r="G36" s="44">
        <f t="shared" si="0"/>
        <v>3842</v>
      </c>
      <c r="H36" s="22">
        <v>3</v>
      </c>
      <c r="I36" s="11">
        <f t="shared" si="1"/>
        <v>20</v>
      </c>
    </row>
    <row r="37" spans="1:26" ht="15.75" hidden="1" customHeight="1" x14ac:dyDescent="0.25">
      <c r="A37" s="18"/>
      <c r="B37" s="19" t="s">
        <v>43</v>
      </c>
      <c r="C37" s="20"/>
      <c r="D37" s="20"/>
      <c r="E37" s="20"/>
      <c r="F37" s="20"/>
      <c r="G37" s="44">
        <f t="shared" si="0"/>
        <v>0</v>
      </c>
      <c r="H37" s="22"/>
      <c r="I37" s="11">
        <f t="shared" si="1"/>
        <v>29</v>
      </c>
    </row>
    <row r="38" spans="1:26" ht="15.75" customHeight="1" x14ac:dyDescent="0.25">
      <c r="A38" s="18">
        <v>21</v>
      </c>
      <c r="B38" s="43" t="s">
        <v>33</v>
      </c>
      <c r="C38" s="20">
        <v>1038</v>
      </c>
      <c r="D38" s="20">
        <v>799</v>
      </c>
      <c r="E38" s="20">
        <v>1051</v>
      </c>
      <c r="F38" s="20">
        <v>865</v>
      </c>
      <c r="G38" s="44">
        <f t="shared" si="0"/>
        <v>3753</v>
      </c>
      <c r="H38" s="22">
        <v>3</v>
      </c>
      <c r="I38" s="11">
        <f t="shared" si="1"/>
        <v>21</v>
      </c>
    </row>
    <row r="39" spans="1:26" ht="15.75" customHeight="1" x14ac:dyDescent="0.25">
      <c r="A39" s="41">
        <v>22</v>
      </c>
      <c r="B39" s="19" t="s">
        <v>10</v>
      </c>
      <c r="C39" s="20">
        <v>905</v>
      </c>
      <c r="D39" s="20">
        <v>696</v>
      </c>
      <c r="E39" s="20">
        <v>1265</v>
      </c>
      <c r="F39" s="20">
        <v>827</v>
      </c>
      <c r="G39" s="44">
        <f t="shared" si="0"/>
        <v>3693</v>
      </c>
      <c r="H39" s="22">
        <v>3</v>
      </c>
      <c r="I39" s="11">
        <f t="shared" si="1"/>
        <v>22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8">
        <v>23</v>
      </c>
      <c r="B40" s="43" t="s">
        <v>35</v>
      </c>
      <c r="C40" s="20">
        <v>905</v>
      </c>
      <c r="D40" s="20">
        <v>696</v>
      </c>
      <c r="E40" s="20">
        <v>1053</v>
      </c>
      <c r="F40" s="20">
        <v>1024</v>
      </c>
      <c r="G40" s="44">
        <f t="shared" si="0"/>
        <v>3678</v>
      </c>
      <c r="H40" s="22">
        <v>3</v>
      </c>
      <c r="I40" s="11">
        <f t="shared" si="1"/>
        <v>23</v>
      </c>
    </row>
    <row r="41" spans="1:26" ht="15.75" customHeight="1" x14ac:dyDescent="0.25">
      <c r="A41" s="18">
        <v>24</v>
      </c>
      <c r="B41" s="43" t="s">
        <v>41</v>
      </c>
      <c r="C41" s="20">
        <v>902</v>
      </c>
      <c r="D41" s="20">
        <v>1004</v>
      </c>
      <c r="E41" s="20">
        <v>739</v>
      </c>
      <c r="F41" s="20">
        <v>1024</v>
      </c>
      <c r="G41" s="44">
        <f t="shared" si="0"/>
        <v>3669</v>
      </c>
      <c r="H41" s="22">
        <v>3</v>
      </c>
      <c r="I41" s="11">
        <f t="shared" si="1"/>
        <v>24</v>
      </c>
    </row>
    <row r="42" spans="1:26" ht="15.75" customHeight="1" x14ac:dyDescent="0.25">
      <c r="A42" s="18">
        <v>25</v>
      </c>
      <c r="B42" s="43" t="s">
        <v>29</v>
      </c>
      <c r="C42" s="20">
        <v>883</v>
      </c>
      <c r="D42" s="20">
        <v>1076</v>
      </c>
      <c r="E42" s="20">
        <v>1003</v>
      </c>
      <c r="F42" s="20">
        <v>684</v>
      </c>
      <c r="G42" s="44">
        <f t="shared" si="0"/>
        <v>3646</v>
      </c>
      <c r="H42" s="22">
        <v>3</v>
      </c>
      <c r="I42" s="11">
        <f t="shared" si="1"/>
        <v>25</v>
      </c>
    </row>
    <row r="43" spans="1:26" ht="15.75" customHeight="1" x14ac:dyDescent="0.25">
      <c r="A43" s="41">
        <v>26</v>
      </c>
      <c r="B43" s="43" t="s">
        <v>20</v>
      </c>
      <c r="C43" s="20">
        <v>1038</v>
      </c>
      <c r="D43" s="20">
        <v>1004</v>
      </c>
      <c r="E43" s="20">
        <v>799</v>
      </c>
      <c r="F43" s="20">
        <v>684</v>
      </c>
      <c r="G43" s="44">
        <f t="shared" si="0"/>
        <v>3525</v>
      </c>
      <c r="H43" s="22">
        <v>3</v>
      </c>
      <c r="I43" s="11">
        <f t="shared" si="1"/>
        <v>26</v>
      </c>
    </row>
    <row r="44" spans="1:26" ht="15.75" customHeight="1" x14ac:dyDescent="0.25">
      <c r="A44" s="18">
        <v>27</v>
      </c>
      <c r="B44" s="43" t="s">
        <v>50</v>
      </c>
      <c r="C44" s="20">
        <v>1274</v>
      </c>
      <c r="D44" s="20">
        <v>695</v>
      </c>
      <c r="E44" s="20">
        <v>852</v>
      </c>
      <c r="F44" s="20">
        <v>628</v>
      </c>
      <c r="G44" s="44">
        <f t="shared" si="0"/>
        <v>3449</v>
      </c>
      <c r="H44" s="22">
        <v>3</v>
      </c>
      <c r="I44" s="11">
        <f t="shared" si="1"/>
        <v>27</v>
      </c>
    </row>
    <row r="45" spans="1:26" ht="15.75" hidden="1" customHeight="1" x14ac:dyDescent="0.25">
      <c r="A45" s="18"/>
      <c r="B45" s="19" t="s">
        <v>53</v>
      </c>
      <c r="C45" s="20"/>
      <c r="D45" s="20"/>
      <c r="E45" s="20"/>
      <c r="F45" s="20"/>
      <c r="G45" s="44">
        <f t="shared" si="0"/>
        <v>0</v>
      </c>
      <c r="H45" s="22"/>
      <c r="I45" s="11">
        <f t="shared" si="1"/>
        <v>29</v>
      </c>
    </row>
    <row r="46" spans="1:26" ht="15.75" customHeight="1" x14ac:dyDescent="0.25">
      <c r="A46" s="18">
        <v>28</v>
      </c>
      <c r="B46" s="43" t="s">
        <v>25</v>
      </c>
      <c r="C46" s="20">
        <v>736</v>
      </c>
      <c r="D46" s="20">
        <v>1140</v>
      </c>
      <c r="E46" s="20">
        <v>799</v>
      </c>
      <c r="F46" s="20">
        <v>738</v>
      </c>
      <c r="G46" s="44">
        <f t="shared" si="0"/>
        <v>3413</v>
      </c>
      <c r="H46" s="22">
        <v>3</v>
      </c>
      <c r="I46" s="11">
        <f t="shared" si="1"/>
        <v>28</v>
      </c>
    </row>
    <row r="47" spans="1:26" ht="15.75" hidden="1" customHeight="1" x14ac:dyDescent="0.25">
      <c r="A47" s="18"/>
      <c r="B47" s="19" t="s">
        <v>69</v>
      </c>
      <c r="C47" s="20"/>
      <c r="D47" s="20"/>
      <c r="E47" s="20"/>
      <c r="F47" s="20"/>
      <c r="G47" s="44">
        <f t="shared" si="0"/>
        <v>0</v>
      </c>
      <c r="H47" s="22"/>
      <c r="I47" s="11">
        <f t="shared" si="1"/>
        <v>29</v>
      </c>
    </row>
    <row r="48" spans="1:26" ht="15.75" hidden="1" customHeight="1" x14ac:dyDescent="0.25">
      <c r="A48" s="18"/>
      <c r="B48" s="43" t="s">
        <v>54</v>
      </c>
      <c r="C48" s="20"/>
      <c r="D48" s="20"/>
      <c r="E48" s="20"/>
      <c r="F48" s="20"/>
      <c r="G48" s="44">
        <f t="shared" si="0"/>
        <v>0</v>
      </c>
      <c r="H48" s="22"/>
      <c r="I48" s="11">
        <f t="shared" si="1"/>
        <v>29</v>
      </c>
    </row>
    <row r="49" spans="1:9" ht="15.75" hidden="1" customHeight="1" x14ac:dyDescent="0.25">
      <c r="A49" s="18"/>
      <c r="B49" s="19" t="s">
        <v>55</v>
      </c>
      <c r="C49" s="20"/>
      <c r="D49" s="20"/>
      <c r="E49" s="20"/>
      <c r="F49" s="20"/>
      <c r="G49" s="44">
        <f t="shared" si="0"/>
        <v>0</v>
      </c>
      <c r="H49" s="22"/>
      <c r="I49" s="11">
        <f t="shared" si="1"/>
        <v>29</v>
      </c>
    </row>
    <row r="50" spans="1:9" ht="15.75" hidden="1" customHeight="1" x14ac:dyDescent="0.25">
      <c r="A50" s="18"/>
      <c r="B50" s="19"/>
      <c r="C50" s="20"/>
      <c r="D50" s="20"/>
      <c r="E50" s="20"/>
      <c r="F50" s="20"/>
      <c r="G50" s="44">
        <f t="shared" si="0"/>
        <v>0</v>
      </c>
      <c r="H50" s="22"/>
      <c r="I50" s="29"/>
    </row>
    <row r="51" spans="1:9" ht="15.75" hidden="1" customHeight="1" x14ac:dyDescent="0.25">
      <c r="A51" s="18"/>
      <c r="B51" s="19"/>
      <c r="C51" s="20"/>
      <c r="D51" s="20"/>
      <c r="E51" s="20"/>
      <c r="F51" s="20"/>
      <c r="G51" s="44">
        <f t="shared" si="0"/>
        <v>0</v>
      </c>
      <c r="H51" s="22"/>
      <c r="I51" s="29"/>
    </row>
    <row r="52" spans="1:9" ht="15.75" hidden="1" customHeight="1" x14ac:dyDescent="0.25">
      <c r="A52" s="18"/>
      <c r="B52" s="31"/>
      <c r="C52" s="20"/>
      <c r="D52" s="20"/>
      <c r="E52" s="20"/>
      <c r="F52" s="20"/>
      <c r="G52" s="44">
        <f t="shared" si="0"/>
        <v>0</v>
      </c>
      <c r="H52" s="22"/>
      <c r="I52" s="29"/>
    </row>
    <row r="53" spans="1:9" ht="15.75" customHeight="1" x14ac:dyDescent="0.25">
      <c r="A53" s="31"/>
      <c r="B53" s="19"/>
      <c r="C53" s="20"/>
      <c r="D53" s="20"/>
      <c r="E53" s="20"/>
      <c r="F53" s="20"/>
      <c r="G53" s="44"/>
      <c r="H53" s="22"/>
      <c r="I53" s="29"/>
    </row>
    <row r="54" spans="1:9" ht="15.75" customHeight="1" x14ac:dyDescent="0.25">
      <c r="A54" s="31"/>
      <c r="B54" s="19"/>
      <c r="C54" s="20"/>
      <c r="D54" s="20"/>
      <c r="E54" s="20"/>
      <c r="F54" s="20"/>
      <c r="G54" s="44"/>
      <c r="H54" s="22"/>
      <c r="I54" s="29"/>
    </row>
    <row r="55" spans="1:9" ht="15.75" customHeight="1" x14ac:dyDescent="0.25">
      <c r="A55" s="18"/>
      <c r="B55" s="19" t="s">
        <v>70</v>
      </c>
      <c r="C55" s="22"/>
      <c r="D55" s="22"/>
      <c r="E55" s="22"/>
      <c r="F55" s="22"/>
      <c r="G55" s="22"/>
      <c r="H55" s="22"/>
      <c r="I55" s="29"/>
    </row>
    <row r="56" spans="1:9" ht="15.75" customHeight="1" x14ac:dyDescent="0.25">
      <c r="A56" s="35"/>
      <c r="B56" s="43" t="s">
        <v>57</v>
      </c>
      <c r="C56" s="22"/>
      <c r="D56" s="22"/>
      <c r="E56" s="22"/>
      <c r="F56" s="22"/>
      <c r="G56" s="22"/>
      <c r="H56" s="22">
        <v>3</v>
      </c>
      <c r="I56" s="29"/>
    </row>
    <row r="57" spans="1:9" ht="15.75" customHeight="1" x14ac:dyDescent="0.25">
      <c r="A57" s="35"/>
      <c r="B57" s="43" t="s">
        <v>71</v>
      </c>
      <c r="C57" s="22"/>
      <c r="D57" s="22"/>
      <c r="E57" s="22"/>
      <c r="F57" s="22"/>
      <c r="G57" s="22"/>
      <c r="H57" s="22">
        <v>3</v>
      </c>
      <c r="I57" s="29"/>
    </row>
    <row r="58" spans="1:9" ht="15.75" customHeight="1" x14ac:dyDescent="0.25">
      <c r="A58" s="35"/>
      <c r="B58" s="43" t="s">
        <v>59</v>
      </c>
      <c r="C58" s="22"/>
      <c r="D58" s="22"/>
      <c r="E58" s="22"/>
      <c r="F58" s="22"/>
      <c r="G58" s="22"/>
      <c r="H58" s="22">
        <v>3</v>
      </c>
      <c r="I58" s="29"/>
    </row>
    <row r="59" spans="1:9" ht="15.75" customHeight="1" x14ac:dyDescent="0.25">
      <c r="A59" s="18"/>
      <c r="B59" s="45" t="s">
        <v>72</v>
      </c>
      <c r="C59" s="22"/>
      <c r="D59" s="22"/>
      <c r="E59" s="22"/>
      <c r="F59" s="22"/>
      <c r="G59" s="22"/>
      <c r="H59" s="22">
        <v>3</v>
      </c>
      <c r="I59" s="29"/>
    </row>
    <row r="60" spans="1:9" ht="15.75" customHeight="1" x14ac:dyDescent="0.25">
      <c r="A60" s="19"/>
      <c r="B60" s="19"/>
      <c r="C60" s="22"/>
      <c r="D60" s="22"/>
      <c r="E60" s="22"/>
      <c r="F60" s="22"/>
      <c r="G60" s="31" t="s">
        <v>61</v>
      </c>
      <c r="H60" s="22">
        <f>SUM(H3:H59)</f>
        <v>96</v>
      </c>
      <c r="I60" s="29"/>
    </row>
    <row r="61" spans="1:9" ht="15.75" customHeight="1" x14ac:dyDescent="0.25">
      <c r="A61" s="19"/>
      <c r="B61" s="19"/>
      <c r="C61" s="22"/>
      <c r="D61" s="22"/>
      <c r="E61" s="22"/>
      <c r="F61" s="22"/>
      <c r="G61" s="22" t="s">
        <v>62</v>
      </c>
      <c r="H61" s="22">
        <v>40</v>
      </c>
      <c r="I61" s="29"/>
    </row>
    <row r="62" spans="1:9" ht="15.75" customHeight="1" x14ac:dyDescent="0.25">
      <c r="A62" s="19"/>
      <c r="B62" s="19"/>
      <c r="C62" s="22"/>
      <c r="D62" s="22"/>
      <c r="E62" s="22"/>
      <c r="F62" s="22"/>
      <c r="G62" s="22"/>
      <c r="H62" s="22"/>
      <c r="I62" s="29"/>
    </row>
    <row r="63" spans="1:9" ht="14.25" customHeight="1" x14ac:dyDescent="0.25">
      <c r="A63" s="31"/>
      <c r="B63" s="31"/>
      <c r="C63" s="31"/>
      <c r="D63" s="31"/>
      <c r="E63" s="31"/>
      <c r="F63" s="31"/>
      <c r="G63" s="22" t="s">
        <v>7</v>
      </c>
      <c r="H63" s="18">
        <f>H60+H61</f>
        <v>136</v>
      </c>
      <c r="I63" s="29"/>
    </row>
    <row r="64" spans="1:9" ht="14.25" customHeight="1" x14ac:dyDescent="0.25">
      <c r="H64" s="23"/>
      <c r="I64" s="39"/>
    </row>
    <row r="65" spans="8:9" ht="14.25" customHeight="1" x14ac:dyDescent="0.25">
      <c r="H65" s="23"/>
      <c r="I65" s="39"/>
    </row>
    <row r="66" spans="8:9" ht="14.25" customHeight="1" x14ac:dyDescent="0.25">
      <c r="H66" s="23"/>
      <c r="I66" s="39"/>
    </row>
    <row r="67" spans="8:9" ht="14.25" customHeight="1" x14ac:dyDescent="0.25">
      <c r="H67" s="23"/>
      <c r="I67" s="39"/>
    </row>
    <row r="68" spans="8:9" ht="14.25" customHeight="1" x14ac:dyDescent="0.25">
      <c r="H68" s="23"/>
      <c r="I68" s="39"/>
    </row>
    <row r="69" spans="8:9" ht="14.25" customHeight="1" x14ac:dyDescent="0.25">
      <c r="H69" s="23"/>
      <c r="I69" s="39"/>
    </row>
    <row r="70" spans="8:9" ht="14.25" customHeight="1" x14ac:dyDescent="0.25">
      <c r="H70" s="23"/>
      <c r="I70" s="39"/>
    </row>
    <row r="71" spans="8:9" ht="14.25" customHeight="1" x14ac:dyDescent="0.25">
      <c r="H71" s="23"/>
      <c r="I71" s="39"/>
    </row>
    <row r="72" spans="8:9" ht="14.25" customHeight="1" x14ac:dyDescent="0.25">
      <c r="H72" s="23"/>
      <c r="I72" s="39"/>
    </row>
    <row r="73" spans="8:9" ht="14.25" customHeight="1" x14ac:dyDescent="0.25">
      <c r="H73" s="23"/>
      <c r="I73" s="39"/>
    </row>
    <row r="74" spans="8:9" ht="14.25" customHeight="1" x14ac:dyDescent="0.25">
      <c r="H74" s="23"/>
      <c r="I74" s="39"/>
    </row>
    <row r="75" spans="8:9" ht="14.25" customHeight="1" x14ac:dyDescent="0.25">
      <c r="H75" s="23"/>
      <c r="I75" s="39"/>
    </row>
    <row r="76" spans="8:9" ht="14.25" customHeight="1" x14ac:dyDescent="0.25">
      <c r="H76" s="23"/>
      <c r="I76" s="39"/>
    </row>
    <row r="77" spans="8:9" ht="14.25" customHeight="1" x14ac:dyDescent="0.25">
      <c r="H77" s="23"/>
      <c r="I77" s="39"/>
    </row>
    <row r="78" spans="8:9" ht="14.25" customHeight="1" x14ac:dyDescent="0.25">
      <c r="H78" s="23"/>
      <c r="I78" s="39"/>
    </row>
    <row r="79" spans="8:9" ht="14.25" customHeight="1" x14ac:dyDescent="0.25">
      <c r="H79" s="23"/>
      <c r="I79" s="39"/>
    </row>
    <row r="80" spans="8:9" ht="14.25" customHeight="1" x14ac:dyDescent="0.25">
      <c r="H80" s="23"/>
      <c r="I80" s="39"/>
    </row>
    <row r="81" spans="8:9" ht="14.25" customHeight="1" x14ac:dyDescent="0.25">
      <c r="H81" s="23"/>
      <c r="I81" s="39"/>
    </row>
    <row r="82" spans="8:9" ht="14.25" customHeight="1" x14ac:dyDescent="0.25">
      <c r="H82" s="23"/>
      <c r="I82" s="39"/>
    </row>
    <row r="83" spans="8:9" ht="14.25" customHeight="1" x14ac:dyDescent="0.25">
      <c r="H83" s="23"/>
      <c r="I83" s="39"/>
    </row>
    <row r="84" spans="8:9" ht="14.25" customHeight="1" x14ac:dyDescent="0.25">
      <c r="H84" s="23"/>
      <c r="I84" s="39"/>
    </row>
    <row r="85" spans="8:9" ht="14.25" customHeight="1" x14ac:dyDescent="0.25">
      <c r="H85" s="23"/>
      <c r="I85" s="39"/>
    </row>
    <row r="86" spans="8:9" ht="14.25" customHeight="1" x14ac:dyDescent="0.25">
      <c r="H86" s="23"/>
      <c r="I86" s="39"/>
    </row>
    <row r="87" spans="8:9" ht="14.25" customHeight="1" x14ac:dyDescent="0.25">
      <c r="H87" s="23"/>
      <c r="I87" s="39"/>
    </row>
    <row r="88" spans="8:9" ht="14.25" customHeight="1" x14ac:dyDescent="0.25">
      <c r="H88" s="23"/>
      <c r="I88" s="39"/>
    </row>
    <row r="89" spans="8:9" ht="14.25" customHeight="1" x14ac:dyDescent="0.25">
      <c r="H89" s="23"/>
      <c r="I89" s="39"/>
    </row>
    <row r="90" spans="8:9" ht="14.25" customHeight="1" x14ac:dyDescent="0.25">
      <c r="H90" s="23"/>
      <c r="I90" s="39"/>
    </row>
    <row r="91" spans="8:9" ht="14.25" customHeight="1" x14ac:dyDescent="0.25">
      <c r="H91" s="23"/>
      <c r="I91" s="39"/>
    </row>
    <row r="92" spans="8:9" ht="14.25" customHeight="1" x14ac:dyDescent="0.25">
      <c r="H92" s="23"/>
      <c r="I92" s="39"/>
    </row>
    <row r="93" spans="8:9" ht="14.25" customHeight="1" x14ac:dyDescent="0.25">
      <c r="H93" s="23"/>
      <c r="I93" s="39"/>
    </row>
    <row r="94" spans="8:9" ht="14.25" customHeight="1" x14ac:dyDescent="0.25">
      <c r="H94" s="23"/>
      <c r="I94" s="39"/>
    </row>
    <row r="95" spans="8:9" ht="14.25" customHeight="1" x14ac:dyDescent="0.25">
      <c r="H95" s="23"/>
      <c r="I95" s="39"/>
    </row>
    <row r="96" spans="8:9" ht="14.25" customHeight="1" x14ac:dyDescent="0.25">
      <c r="H96" s="23"/>
      <c r="I96" s="39"/>
    </row>
    <row r="97" spans="8:9" ht="14.25" customHeight="1" x14ac:dyDescent="0.25">
      <c r="H97" s="23"/>
      <c r="I97" s="39"/>
    </row>
    <row r="98" spans="8:9" ht="14.25" customHeight="1" x14ac:dyDescent="0.25">
      <c r="H98" s="23"/>
      <c r="I98" s="39"/>
    </row>
    <row r="99" spans="8:9" ht="14.25" customHeight="1" x14ac:dyDescent="0.25">
      <c r="H99" s="23"/>
      <c r="I99" s="39"/>
    </row>
    <row r="100" spans="8:9" ht="14.25" customHeight="1" x14ac:dyDescent="0.25">
      <c r="H100" s="23"/>
      <c r="I100" s="39"/>
    </row>
    <row r="101" spans="8:9" ht="14.25" customHeight="1" x14ac:dyDescent="0.25">
      <c r="H101" s="23"/>
      <c r="I101" s="39"/>
    </row>
    <row r="102" spans="8:9" ht="14.25" customHeight="1" x14ac:dyDescent="0.25">
      <c r="H102" s="23"/>
      <c r="I102" s="39"/>
    </row>
    <row r="103" spans="8:9" ht="14.25" customHeight="1" x14ac:dyDescent="0.25">
      <c r="H103" s="23"/>
      <c r="I103" s="39"/>
    </row>
    <row r="104" spans="8:9" ht="14.25" customHeight="1" x14ac:dyDescent="0.25">
      <c r="H104" s="23"/>
      <c r="I104" s="39"/>
    </row>
    <row r="105" spans="8:9" ht="14.25" customHeight="1" x14ac:dyDescent="0.25">
      <c r="H105" s="23"/>
      <c r="I105" s="39"/>
    </row>
    <row r="106" spans="8:9" ht="14.25" customHeight="1" x14ac:dyDescent="0.25">
      <c r="H106" s="23"/>
      <c r="I106" s="39"/>
    </row>
    <row r="107" spans="8:9" ht="14.25" customHeight="1" x14ac:dyDescent="0.25">
      <c r="H107" s="23"/>
      <c r="I107" s="39"/>
    </row>
    <row r="108" spans="8:9" ht="14.25" customHeight="1" x14ac:dyDescent="0.25">
      <c r="H108" s="23"/>
      <c r="I108" s="39"/>
    </row>
    <row r="109" spans="8:9" ht="14.25" customHeight="1" x14ac:dyDescent="0.25">
      <c r="H109" s="23"/>
      <c r="I109" s="39"/>
    </row>
    <row r="110" spans="8:9" ht="14.25" customHeight="1" x14ac:dyDescent="0.25">
      <c r="H110" s="23"/>
      <c r="I110" s="39"/>
    </row>
    <row r="111" spans="8:9" ht="14.25" customHeight="1" x14ac:dyDescent="0.25">
      <c r="H111" s="23"/>
      <c r="I111" s="39"/>
    </row>
    <row r="112" spans="8:9" ht="14.25" customHeight="1" x14ac:dyDescent="0.25">
      <c r="H112" s="23"/>
      <c r="I112" s="39"/>
    </row>
    <row r="113" spans="8:9" ht="14.25" customHeight="1" x14ac:dyDescent="0.25">
      <c r="H113" s="23"/>
      <c r="I113" s="39"/>
    </row>
    <row r="114" spans="8:9" ht="14.25" customHeight="1" x14ac:dyDescent="0.25">
      <c r="H114" s="23"/>
      <c r="I114" s="39"/>
    </row>
    <row r="115" spans="8:9" ht="14.25" customHeight="1" x14ac:dyDescent="0.25">
      <c r="H115" s="23"/>
      <c r="I115" s="39"/>
    </row>
    <row r="116" spans="8:9" ht="14.25" customHeight="1" x14ac:dyDescent="0.25">
      <c r="H116" s="23"/>
      <c r="I116" s="39"/>
    </row>
    <row r="117" spans="8:9" ht="14.25" customHeight="1" x14ac:dyDescent="0.25">
      <c r="H117" s="23"/>
      <c r="I117" s="39"/>
    </row>
    <row r="118" spans="8:9" ht="14.25" customHeight="1" x14ac:dyDescent="0.25">
      <c r="H118" s="23"/>
      <c r="I118" s="39"/>
    </row>
    <row r="119" spans="8:9" ht="14.25" customHeight="1" x14ac:dyDescent="0.25">
      <c r="H119" s="23"/>
      <c r="I119" s="39"/>
    </row>
    <row r="120" spans="8:9" ht="14.25" customHeight="1" x14ac:dyDescent="0.25">
      <c r="H120" s="23"/>
      <c r="I120" s="39"/>
    </row>
    <row r="121" spans="8:9" ht="14.25" customHeight="1" x14ac:dyDescent="0.25">
      <c r="H121" s="23"/>
      <c r="I121" s="39"/>
    </row>
    <row r="122" spans="8:9" ht="14.25" customHeight="1" x14ac:dyDescent="0.25">
      <c r="H122" s="23"/>
      <c r="I122" s="39"/>
    </row>
    <row r="123" spans="8:9" ht="14.25" customHeight="1" x14ac:dyDescent="0.25">
      <c r="H123" s="23"/>
      <c r="I123" s="39"/>
    </row>
    <row r="124" spans="8:9" ht="14.25" customHeight="1" x14ac:dyDescent="0.25">
      <c r="H124" s="23"/>
      <c r="I124" s="39"/>
    </row>
    <row r="125" spans="8:9" ht="14.25" customHeight="1" x14ac:dyDescent="0.25">
      <c r="H125" s="23"/>
      <c r="I125" s="39"/>
    </row>
    <row r="126" spans="8:9" ht="14.25" customHeight="1" x14ac:dyDescent="0.25">
      <c r="H126" s="23"/>
      <c r="I126" s="39"/>
    </row>
    <row r="127" spans="8:9" ht="14.25" customHeight="1" x14ac:dyDescent="0.25">
      <c r="H127" s="23"/>
      <c r="I127" s="39"/>
    </row>
    <row r="128" spans="8:9" ht="14.25" customHeight="1" x14ac:dyDescent="0.25">
      <c r="H128" s="23"/>
      <c r="I128" s="39"/>
    </row>
    <row r="129" spans="8:9" ht="14.25" customHeight="1" x14ac:dyDescent="0.25">
      <c r="H129" s="23"/>
      <c r="I129" s="39"/>
    </row>
    <row r="130" spans="8:9" ht="14.25" customHeight="1" x14ac:dyDescent="0.25">
      <c r="H130" s="23"/>
      <c r="I130" s="39"/>
    </row>
    <row r="131" spans="8:9" ht="14.25" customHeight="1" x14ac:dyDescent="0.25">
      <c r="H131" s="23"/>
      <c r="I131" s="39"/>
    </row>
    <row r="132" spans="8:9" ht="14.25" customHeight="1" x14ac:dyDescent="0.25">
      <c r="H132" s="23"/>
      <c r="I132" s="39"/>
    </row>
    <row r="133" spans="8:9" ht="14.25" customHeight="1" x14ac:dyDescent="0.25">
      <c r="H133" s="23"/>
      <c r="I133" s="39"/>
    </row>
    <row r="134" spans="8:9" ht="14.25" customHeight="1" x14ac:dyDescent="0.25">
      <c r="H134" s="23"/>
      <c r="I134" s="39"/>
    </row>
    <row r="135" spans="8:9" ht="14.25" customHeight="1" x14ac:dyDescent="0.25">
      <c r="H135" s="23"/>
      <c r="I135" s="39"/>
    </row>
    <row r="136" spans="8:9" ht="14.25" customHeight="1" x14ac:dyDescent="0.25">
      <c r="H136" s="23"/>
      <c r="I136" s="39"/>
    </row>
    <row r="137" spans="8:9" ht="14.25" customHeight="1" x14ac:dyDescent="0.25">
      <c r="H137" s="23"/>
      <c r="I137" s="39"/>
    </row>
    <row r="138" spans="8:9" ht="14.25" customHeight="1" x14ac:dyDescent="0.25">
      <c r="H138" s="23"/>
      <c r="I138" s="39"/>
    </row>
    <row r="139" spans="8:9" ht="14.25" customHeight="1" x14ac:dyDescent="0.25">
      <c r="H139" s="23"/>
      <c r="I139" s="39"/>
    </row>
    <row r="140" spans="8:9" ht="14.25" customHeight="1" x14ac:dyDescent="0.25">
      <c r="H140" s="23"/>
      <c r="I140" s="39"/>
    </row>
    <row r="141" spans="8:9" ht="14.25" customHeight="1" x14ac:dyDescent="0.25">
      <c r="H141" s="23"/>
      <c r="I141" s="39"/>
    </row>
    <row r="142" spans="8:9" ht="14.25" customHeight="1" x14ac:dyDescent="0.25">
      <c r="H142" s="23"/>
      <c r="I142" s="39"/>
    </row>
    <row r="143" spans="8:9" ht="14.25" customHeight="1" x14ac:dyDescent="0.25">
      <c r="H143" s="23"/>
      <c r="I143" s="39"/>
    </row>
    <row r="144" spans="8:9" ht="14.25" customHeight="1" x14ac:dyDescent="0.25">
      <c r="H144" s="23"/>
      <c r="I144" s="39"/>
    </row>
    <row r="145" spans="8:9" ht="14.25" customHeight="1" x14ac:dyDescent="0.25">
      <c r="H145" s="23"/>
      <c r="I145" s="39"/>
    </row>
    <row r="146" spans="8:9" ht="14.25" customHeight="1" x14ac:dyDescent="0.25">
      <c r="H146" s="23"/>
      <c r="I146" s="39"/>
    </row>
    <row r="147" spans="8:9" ht="14.25" customHeight="1" x14ac:dyDescent="0.25">
      <c r="H147" s="23"/>
      <c r="I147" s="39"/>
    </row>
    <row r="148" spans="8:9" ht="14.25" customHeight="1" x14ac:dyDescent="0.25">
      <c r="H148" s="23"/>
      <c r="I148" s="39"/>
    </row>
    <row r="149" spans="8:9" ht="14.25" customHeight="1" x14ac:dyDescent="0.25">
      <c r="H149" s="23"/>
      <c r="I149" s="39"/>
    </row>
    <row r="150" spans="8:9" ht="14.25" customHeight="1" x14ac:dyDescent="0.25">
      <c r="H150" s="23"/>
      <c r="I150" s="39"/>
    </row>
    <row r="151" spans="8:9" ht="14.25" customHeight="1" x14ac:dyDescent="0.25">
      <c r="H151" s="23"/>
      <c r="I151" s="39"/>
    </row>
    <row r="152" spans="8:9" ht="14.25" customHeight="1" x14ac:dyDescent="0.25">
      <c r="H152" s="23"/>
      <c r="I152" s="39"/>
    </row>
    <row r="153" spans="8:9" ht="14.25" customHeight="1" x14ac:dyDescent="0.25">
      <c r="H153" s="23"/>
      <c r="I153" s="39"/>
    </row>
    <row r="154" spans="8:9" ht="14.25" customHeight="1" x14ac:dyDescent="0.25">
      <c r="H154" s="23"/>
      <c r="I154" s="39"/>
    </row>
    <row r="155" spans="8:9" ht="14.25" customHeight="1" x14ac:dyDescent="0.25">
      <c r="H155" s="23"/>
      <c r="I155" s="39"/>
    </row>
    <row r="156" spans="8:9" ht="14.25" customHeight="1" x14ac:dyDescent="0.25">
      <c r="H156" s="23"/>
      <c r="I156" s="39"/>
    </row>
    <row r="157" spans="8:9" ht="14.25" customHeight="1" x14ac:dyDescent="0.25">
      <c r="H157" s="23"/>
      <c r="I157" s="39"/>
    </row>
    <row r="158" spans="8:9" ht="14.25" customHeight="1" x14ac:dyDescent="0.25">
      <c r="H158" s="23"/>
      <c r="I158" s="39"/>
    </row>
    <row r="159" spans="8:9" ht="14.25" customHeight="1" x14ac:dyDescent="0.25">
      <c r="H159" s="23"/>
      <c r="I159" s="39"/>
    </row>
    <row r="160" spans="8:9" ht="14.25" customHeight="1" x14ac:dyDescent="0.25">
      <c r="H160" s="23"/>
      <c r="I160" s="39"/>
    </row>
    <row r="161" spans="8:9" ht="14.25" customHeight="1" x14ac:dyDescent="0.25">
      <c r="H161" s="23"/>
      <c r="I161" s="39"/>
    </row>
    <row r="162" spans="8:9" ht="14.25" customHeight="1" x14ac:dyDescent="0.25">
      <c r="H162" s="23"/>
      <c r="I162" s="39"/>
    </row>
    <row r="163" spans="8:9" ht="14.25" customHeight="1" x14ac:dyDescent="0.25">
      <c r="H163" s="23"/>
      <c r="I163" s="39"/>
    </row>
    <row r="164" spans="8:9" ht="14.25" customHeight="1" x14ac:dyDescent="0.25">
      <c r="H164" s="23"/>
      <c r="I164" s="39"/>
    </row>
    <row r="165" spans="8:9" ht="14.25" customHeight="1" x14ac:dyDescent="0.25">
      <c r="H165" s="23"/>
      <c r="I165" s="39"/>
    </row>
    <row r="166" spans="8:9" ht="14.25" customHeight="1" x14ac:dyDescent="0.25">
      <c r="H166" s="23"/>
      <c r="I166" s="39"/>
    </row>
    <row r="167" spans="8:9" ht="14.25" customHeight="1" x14ac:dyDescent="0.25">
      <c r="H167" s="23"/>
      <c r="I167" s="39"/>
    </row>
    <row r="168" spans="8:9" ht="14.25" customHeight="1" x14ac:dyDescent="0.25">
      <c r="H168" s="23"/>
      <c r="I168" s="39"/>
    </row>
    <row r="169" spans="8:9" ht="14.25" customHeight="1" x14ac:dyDescent="0.25">
      <c r="H169" s="23"/>
      <c r="I169" s="39"/>
    </row>
    <row r="170" spans="8:9" ht="14.25" customHeight="1" x14ac:dyDescent="0.25">
      <c r="H170" s="23"/>
      <c r="I170" s="39"/>
    </row>
    <row r="171" spans="8:9" ht="14.25" customHeight="1" x14ac:dyDescent="0.25">
      <c r="H171" s="23"/>
      <c r="I171" s="39"/>
    </row>
    <row r="172" spans="8:9" ht="14.25" customHeight="1" x14ac:dyDescent="0.25">
      <c r="H172" s="23"/>
      <c r="I172" s="39"/>
    </row>
    <row r="173" spans="8:9" ht="14.25" customHeight="1" x14ac:dyDescent="0.25">
      <c r="H173" s="23"/>
      <c r="I173" s="39"/>
    </row>
    <row r="174" spans="8:9" ht="14.25" customHeight="1" x14ac:dyDescent="0.25">
      <c r="H174" s="23"/>
      <c r="I174" s="39"/>
    </row>
    <row r="175" spans="8:9" ht="14.25" customHeight="1" x14ac:dyDescent="0.25">
      <c r="H175" s="23"/>
      <c r="I175" s="39"/>
    </row>
    <row r="176" spans="8:9" ht="14.25" customHeight="1" x14ac:dyDescent="0.25">
      <c r="H176" s="23"/>
      <c r="I176" s="39"/>
    </row>
    <row r="177" spans="8:9" ht="14.25" customHeight="1" x14ac:dyDescent="0.25">
      <c r="H177" s="23"/>
      <c r="I177" s="39"/>
    </row>
    <row r="178" spans="8:9" ht="14.25" customHeight="1" x14ac:dyDescent="0.25">
      <c r="H178" s="23"/>
      <c r="I178" s="39"/>
    </row>
    <row r="179" spans="8:9" ht="14.25" customHeight="1" x14ac:dyDescent="0.25">
      <c r="H179" s="23"/>
      <c r="I179" s="39"/>
    </row>
    <row r="180" spans="8:9" ht="14.25" customHeight="1" x14ac:dyDescent="0.25">
      <c r="H180" s="23"/>
      <c r="I180" s="39"/>
    </row>
    <row r="181" spans="8:9" ht="14.25" customHeight="1" x14ac:dyDescent="0.25">
      <c r="H181" s="23"/>
      <c r="I181" s="39"/>
    </row>
    <row r="182" spans="8:9" ht="14.25" customHeight="1" x14ac:dyDescent="0.25">
      <c r="H182" s="23"/>
      <c r="I182" s="39"/>
    </row>
    <row r="183" spans="8:9" ht="14.25" customHeight="1" x14ac:dyDescent="0.25">
      <c r="H183" s="23"/>
      <c r="I183" s="39"/>
    </row>
    <row r="184" spans="8:9" ht="14.25" customHeight="1" x14ac:dyDescent="0.25">
      <c r="H184" s="23"/>
      <c r="I184" s="39"/>
    </row>
    <row r="185" spans="8:9" ht="14.25" customHeight="1" x14ac:dyDescent="0.25">
      <c r="H185" s="23"/>
      <c r="I185" s="39"/>
    </row>
    <row r="186" spans="8:9" ht="14.25" customHeight="1" x14ac:dyDescent="0.25">
      <c r="H186" s="23"/>
      <c r="I186" s="39"/>
    </row>
    <row r="187" spans="8:9" ht="14.25" customHeight="1" x14ac:dyDescent="0.25">
      <c r="H187" s="23"/>
      <c r="I187" s="39"/>
    </row>
    <row r="188" spans="8:9" ht="14.25" customHeight="1" x14ac:dyDescent="0.25">
      <c r="H188" s="23"/>
      <c r="I188" s="39"/>
    </row>
    <row r="189" spans="8:9" ht="14.25" customHeight="1" x14ac:dyDescent="0.25">
      <c r="H189" s="23"/>
      <c r="I189" s="39"/>
    </row>
    <row r="190" spans="8:9" ht="14.25" customHeight="1" x14ac:dyDescent="0.25">
      <c r="H190" s="23"/>
      <c r="I190" s="39"/>
    </row>
    <row r="191" spans="8:9" ht="14.25" customHeight="1" x14ac:dyDescent="0.25">
      <c r="H191" s="23"/>
      <c r="I191" s="39"/>
    </row>
    <row r="192" spans="8:9" ht="14.25" customHeight="1" x14ac:dyDescent="0.25">
      <c r="H192" s="23"/>
      <c r="I192" s="39"/>
    </row>
    <row r="193" spans="8:9" ht="14.25" customHeight="1" x14ac:dyDescent="0.25">
      <c r="H193" s="23"/>
      <c r="I193" s="39"/>
    </row>
    <row r="194" spans="8:9" ht="14.25" customHeight="1" x14ac:dyDescent="0.25">
      <c r="H194" s="23"/>
      <c r="I194" s="39"/>
    </row>
    <row r="195" spans="8:9" ht="14.25" customHeight="1" x14ac:dyDescent="0.25">
      <c r="H195" s="23"/>
      <c r="I195" s="39"/>
    </row>
    <row r="196" spans="8:9" ht="14.25" customHeight="1" x14ac:dyDescent="0.25">
      <c r="H196" s="23"/>
      <c r="I196" s="39"/>
    </row>
    <row r="197" spans="8:9" ht="14.25" customHeight="1" x14ac:dyDescent="0.25">
      <c r="H197" s="23"/>
      <c r="I197" s="39"/>
    </row>
    <row r="198" spans="8:9" ht="14.25" customHeight="1" x14ac:dyDescent="0.25">
      <c r="H198" s="23"/>
      <c r="I198" s="39"/>
    </row>
    <row r="199" spans="8:9" ht="14.25" customHeight="1" x14ac:dyDescent="0.25">
      <c r="H199" s="23"/>
      <c r="I199" s="39"/>
    </row>
    <row r="200" spans="8:9" ht="14.25" customHeight="1" x14ac:dyDescent="0.25">
      <c r="H200" s="23"/>
      <c r="I200" s="39"/>
    </row>
    <row r="201" spans="8:9" ht="14.25" customHeight="1" x14ac:dyDescent="0.25">
      <c r="H201" s="23"/>
      <c r="I201" s="39"/>
    </row>
    <row r="202" spans="8:9" ht="14.25" customHeight="1" x14ac:dyDescent="0.25">
      <c r="H202" s="23"/>
      <c r="I202" s="39"/>
    </row>
    <row r="203" spans="8:9" ht="14.25" customHeight="1" x14ac:dyDescent="0.25">
      <c r="H203" s="23"/>
      <c r="I203" s="39"/>
    </row>
    <row r="204" spans="8:9" ht="14.25" customHeight="1" x14ac:dyDescent="0.25">
      <c r="H204" s="23"/>
      <c r="I204" s="39"/>
    </row>
    <row r="205" spans="8:9" ht="14.25" customHeight="1" x14ac:dyDescent="0.25">
      <c r="H205" s="23"/>
      <c r="I205" s="39"/>
    </row>
    <row r="206" spans="8:9" ht="14.25" customHeight="1" x14ac:dyDescent="0.25">
      <c r="H206" s="23"/>
      <c r="I206" s="39"/>
    </row>
    <row r="207" spans="8:9" ht="14.25" customHeight="1" x14ac:dyDescent="0.25">
      <c r="H207" s="23"/>
      <c r="I207" s="39"/>
    </row>
    <row r="208" spans="8:9" ht="14.25" customHeight="1" x14ac:dyDescent="0.25">
      <c r="H208" s="23"/>
      <c r="I208" s="39"/>
    </row>
    <row r="209" spans="8:9" ht="14.25" customHeight="1" x14ac:dyDescent="0.25">
      <c r="H209" s="23"/>
      <c r="I209" s="39"/>
    </row>
    <row r="210" spans="8:9" ht="14.25" customHeight="1" x14ac:dyDescent="0.25">
      <c r="H210" s="23"/>
      <c r="I210" s="39"/>
    </row>
    <row r="211" spans="8:9" ht="14.25" customHeight="1" x14ac:dyDescent="0.25">
      <c r="H211" s="23"/>
      <c r="I211" s="39"/>
    </row>
    <row r="212" spans="8:9" ht="14.25" customHeight="1" x14ac:dyDescent="0.25">
      <c r="H212" s="23"/>
      <c r="I212" s="39"/>
    </row>
    <row r="213" spans="8:9" ht="14.25" customHeight="1" x14ac:dyDescent="0.25">
      <c r="H213" s="23"/>
      <c r="I213" s="39"/>
    </row>
    <row r="214" spans="8:9" ht="14.25" customHeight="1" x14ac:dyDescent="0.25">
      <c r="H214" s="23"/>
      <c r="I214" s="39"/>
    </row>
    <row r="215" spans="8:9" ht="14.25" customHeight="1" x14ac:dyDescent="0.25">
      <c r="H215" s="23"/>
      <c r="I215" s="39"/>
    </row>
    <row r="216" spans="8:9" ht="14.25" customHeight="1" x14ac:dyDescent="0.25">
      <c r="H216" s="23"/>
      <c r="I216" s="39"/>
    </row>
    <row r="217" spans="8:9" ht="14.25" customHeight="1" x14ac:dyDescent="0.25">
      <c r="H217" s="23"/>
      <c r="I217" s="39"/>
    </row>
    <row r="218" spans="8:9" ht="14.25" customHeight="1" x14ac:dyDescent="0.25">
      <c r="H218" s="23"/>
      <c r="I218" s="39"/>
    </row>
    <row r="219" spans="8:9" ht="14.25" customHeight="1" x14ac:dyDescent="0.25">
      <c r="H219" s="23"/>
      <c r="I219" s="39"/>
    </row>
    <row r="220" spans="8:9" ht="14.25" customHeight="1" x14ac:dyDescent="0.25">
      <c r="H220" s="23"/>
      <c r="I220" s="39"/>
    </row>
    <row r="221" spans="8:9" ht="14.25" customHeight="1" x14ac:dyDescent="0.25">
      <c r="H221" s="23"/>
      <c r="I221" s="39"/>
    </row>
    <row r="222" spans="8:9" ht="14.25" customHeight="1" x14ac:dyDescent="0.25">
      <c r="H222" s="23"/>
      <c r="I222" s="39"/>
    </row>
    <row r="223" spans="8:9" ht="14.25" customHeight="1" x14ac:dyDescent="0.25">
      <c r="H223" s="23"/>
      <c r="I223" s="39"/>
    </row>
    <row r="224" spans="8:9" ht="14.25" customHeight="1" x14ac:dyDescent="0.25">
      <c r="H224" s="23"/>
      <c r="I224" s="39"/>
    </row>
    <row r="225" spans="8:9" ht="14.25" customHeight="1" x14ac:dyDescent="0.25">
      <c r="H225" s="23"/>
      <c r="I225" s="39"/>
    </row>
    <row r="226" spans="8:9" ht="14.25" customHeight="1" x14ac:dyDescent="0.25">
      <c r="H226" s="23"/>
      <c r="I226" s="39"/>
    </row>
    <row r="227" spans="8:9" ht="14.25" customHeight="1" x14ac:dyDescent="0.25">
      <c r="H227" s="23"/>
      <c r="I227" s="39"/>
    </row>
    <row r="228" spans="8:9" ht="14.25" customHeight="1" x14ac:dyDescent="0.25">
      <c r="H228" s="23"/>
      <c r="I228" s="39"/>
    </row>
    <row r="229" spans="8:9" ht="14.25" customHeight="1" x14ac:dyDescent="0.25">
      <c r="H229" s="23"/>
      <c r="I229" s="39"/>
    </row>
    <row r="230" spans="8:9" ht="14.25" customHeight="1" x14ac:dyDescent="0.25">
      <c r="H230" s="23"/>
      <c r="I230" s="39"/>
    </row>
    <row r="231" spans="8:9" ht="14.25" customHeight="1" x14ac:dyDescent="0.25">
      <c r="H231" s="23"/>
      <c r="I231" s="39"/>
    </row>
    <row r="232" spans="8:9" ht="14.25" customHeight="1" x14ac:dyDescent="0.25">
      <c r="H232" s="23"/>
      <c r="I232" s="39"/>
    </row>
    <row r="233" spans="8:9" ht="14.25" customHeight="1" x14ac:dyDescent="0.25">
      <c r="H233" s="23"/>
      <c r="I233" s="39"/>
    </row>
    <row r="234" spans="8:9" ht="14.25" customHeight="1" x14ac:dyDescent="0.25">
      <c r="H234" s="23"/>
      <c r="I234" s="39"/>
    </row>
    <row r="235" spans="8:9" ht="14.25" customHeight="1" x14ac:dyDescent="0.25">
      <c r="H235" s="23"/>
      <c r="I235" s="39"/>
    </row>
    <row r="236" spans="8:9" ht="14.25" customHeight="1" x14ac:dyDescent="0.25">
      <c r="H236" s="23"/>
      <c r="I236" s="39"/>
    </row>
    <row r="237" spans="8:9" ht="14.25" customHeight="1" x14ac:dyDescent="0.25">
      <c r="H237" s="23"/>
      <c r="I237" s="39"/>
    </row>
    <row r="238" spans="8:9" ht="14.25" customHeight="1" x14ac:dyDescent="0.25">
      <c r="H238" s="23"/>
      <c r="I238" s="39"/>
    </row>
    <row r="239" spans="8:9" ht="14.25" customHeight="1" x14ac:dyDescent="0.25">
      <c r="H239" s="23"/>
      <c r="I239" s="39"/>
    </row>
    <row r="240" spans="8:9" ht="14.25" customHeight="1" x14ac:dyDescent="0.25">
      <c r="H240" s="23"/>
      <c r="I240" s="39"/>
    </row>
    <row r="241" spans="8:9" ht="14.25" customHeight="1" x14ac:dyDescent="0.25">
      <c r="H241" s="23"/>
      <c r="I241" s="39"/>
    </row>
    <row r="242" spans="8:9" ht="14.25" customHeight="1" x14ac:dyDescent="0.25">
      <c r="H242" s="23"/>
      <c r="I242" s="39"/>
    </row>
    <row r="243" spans="8:9" ht="14.25" customHeight="1" x14ac:dyDescent="0.25">
      <c r="H243" s="23"/>
      <c r="I243" s="39"/>
    </row>
    <row r="244" spans="8:9" ht="14.25" customHeight="1" x14ac:dyDescent="0.25">
      <c r="H244" s="23"/>
      <c r="I244" s="39"/>
    </row>
    <row r="245" spans="8:9" ht="14.25" customHeight="1" x14ac:dyDescent="0.25">
      <c r="H245" s="23"/>
      <c r="I245" s="39"/>
    </row>
    <row r="246" spans="8:9" ht="14.25" customHeight="1" x14ac:dyDescent="0.25">
      <c r="H246" s="23"/>
      <c r="I246" s="39"/>
    </row>
    <row r="247" spans="8:9" ht="14.25" customHeight="1" x14ac:dyDescent="0.25">
      <c r="H247" s="23"/>
      <c r="I247" s="39"/>
    </row>
    <row r="248" spans="8:9" ht="14.25" customHeight="1" x14ac:dyDescent="0.25">
      <c r="H248" s="23"/>
      <c r="I248" s="39"/>
    </row>
    <row r="249" spans="8:9" ht="14.25" customHeight="1" x14ac:dyDescent="0.25">
      <c r="H249" s="23"/>
      <c r="I249" s="39"/>
    </row>
    <row r="250" spans="8:9" ht="14.25" customHeight="1" x14ac:dyDescent="0.25">
      <c r="H250" s="23"/>
      <c r="I250" s="39"/>
    </row>
    <row r="251" spans="8:9" ht="14.25" customHeight="1" x14ac:dyDescent="0.25">
      <c r="H251" s="23"/>
      <c r="I251" s="39"/>
    </row>
    <row r="252" spans="8:9" ht="14.25" customHeight="1" x14ac:dyDescent="0.25">
      <c r="H252" s="23"/>
      <c r="I252" s="39"/>
    </row>
    <row r="253" spans="8:9" ht="14.25" customHeight="1" x14ac:dyDescent="0.25">
      <c r="H253" s="23"/>
      <c r="I253" s="39"/>
    </row>
    <row r="254" spans="8:9" ht="14.25" customHeight="1" x14ac:dyDescent="0.25">
      <c r="H254" s="23"/>
      <c r="I254" s="39"/>
    </row>
    <row r="255" spans="8:9" ht="14.25" customHeight="1" x14ac:dyDescent="0.25">
      <c r="H255" s="23"/>
      <c r="I255" s="39"/>
    </row>
    <row r="256" spans="8:9" ht="14.25" customHeight="1" x14ac:dyDescent="0.25">
      <c r="H256" s="23"/>
      <c r="I256" s="39"/>
    </row>
    <row r="257" spans="8:9" ht="14.25" customHeight="1" x14ac:dyDescent="0.25">
      <c r="H257" s="23"/>
      <c r="I257" s="39"/>
    </row>
    <row r="258" spans="8:9" ht="14.25" customHeight="1" x14ac:dyDescent="0.25">
      <c r="H258" s="23"/>
      <c r="I258" s="39"/>
    </row>
    <row r="259" spans="8:9" ht="14.25" customHeight="1" x14ac:dyDescent="0.25">
      <c r="H259" s="23"/>
      <c r="I259" s="39"/>
    </row>
    <row r="260" spans="8:9" ht="14.25" customHeight="1" x14ac:dyDescent="0.25">
      <c r="H260" s="23"/>
      <c r="I260" s="39"/>
    </row>
    <row r="261" spans="8:9" ht="14.25" customHeight="1" x14ac:dyDescent="0.25">
      <c r="H261" s="23"/>
      <c r="I261" s="39"/>
    </row>
    <row r="262" spans="8:9" ht="14.25" customHeight="1" x14ac:dyDescent="0.25">
      <c r="H262" s="23"/>
      <c r="I262" s="39"/>
    </row>
    <row r="263" spans="8:9" ht="14.25" customHeight="1" x14ac:dyDescent="0.25">
      <c r="H263" s="23"/>
      <c r="I263" s="39"/>
    </row>
    <row r="264" spans="8:9" ht="15.75" customHeight="1" x14ac:dyDescent="0.25"/>
    <row r="265" spans="8:9" ht="15.75" customHeight="1" x14ac:dyDescent="0.25"/>
    <row r="266" spans="8:9" ht="15.75" customHeight="1" x14ac:dyDescent="0.25"/>
    <row r="267" spans="8:9" ht="15.75" customHeight="1" x14ac:dyDescent="0.25"/>
    <row r="268" spans="8:9" ht="15.75" customHeight="1" x14ac:dyDescent="0.25"/>
    <row r="269" spans="8:9" ht="15.75" customHeight="1" x14ac:dyDescent="0.25"/>
    <row r="270" spans="8:9" ht="15.75" customHeight="1" x14ac:dyDescent="0.25"/>
    <row r="271" spans="8:9" ht="15.75" customHeight="1" x14ac:dyDescent="0.25"/>
    <row r="272" spans="8:9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2:Z52" xr:uid="{00000000-0009-0000-0000-000001000000}">
    <filterColumn colId="6">
      <filters>
        <filter val="3413"/>
        <filter val="3449"/>
        <filter val="3525"/>
        <filter val="3646"/>
        <filter val="3669"/>
        <filter val="3678"/>
        <filter val="3693"/>
        <filter val="3753"/>
        <filter val="3842"/>
        <filter val="3845"/>
        <filter val="3900"/>
        <filter val="3904"/>
        <filter val="3973"/>
        <filter val="4105"/>
        <filter val="4120"/>
        <filter val="4273"/>
        <filter val="4282"/>
        <filter val="4312"/>
        <filter val="4364"/>
        <filter val="4372"/>
        <filter val="4412"/>
        <filter val="4471"/>
        <filter val="4576"/>
        <filter val="4685"/>
        <filter val="4717"/>
        <filter val="4829"/>
        <filter val="5175"/>
        <filter val="5197"/>
      </filters>
    </filterColumn>
    <sortState xmlns:xlrd2="http://schemas.microsoft.com/office/spreadsheetml/2017/richdata2" ref="A2:Z52">
      <sortCondition descending="1" ref="G2:G52"/>
    </sortState>
  </autoFilter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1006"/>
  <sheetViews>
    <sheetView workbookViewId="0">
      <selection activeCell="I5" sqref="I5"/>
    </sheetView>
  </sheetViews>
  <sheetFormatPr baseColWidth="10" defaultColWidth="14.42578125" defaultRowHeight="15" customHeight="1" x14ac:dyDescent="0.25"/>
  <cols>
    <col min="1" max="1" width="7.5703125" customWidth="1"/>
    <col min="2" max="2" width="23.42578125" customWidth="1"/>
    <col min="3" max="7" width="12.5703125" customWidth="1"/>
    <col min="8" max="8" width="8.5703125" customWidth="1"/>
    <col min="9" max="9" width="12.5703125" customWidth="1"/>
    <col min="10" max="26" width="11" customWidth="1"/>
  </cols>
  <sheetData>
    <row r="1" spans="1:26" ht="21" customHeight="1" x14ac:dyDescent="0.25">
      <c r="A1" s="1" t="s">
        <v>73</v>
      </c>
      <c r="B1" s="2"/>
      <c r="C1" s="2"/>
      <c r="D1" s="2"/>
      <c r="E1" s="2"/>
      <c r="F1" s="3"/>
      <c r="G1" s="4"/>
      <c r="H1" s="5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.75" customHeight="1" x14ac:dyDescent="0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74</v>
      </c>
      <c r="I2" s="11" t="s">
        <v>9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hidden="1" customHeight="1" x14ac:dyDescent="0.25">
      <c r="A3" s="12"/>
      <c r="B3" s="13" t="s">
        <v>10</v>
      </c>
      <c r="C3" s="14"/>
      <c r="D3" s="14"/>
      <c r="E3" s="14"/>
      <c r="F3" s="15"/>
      <c r="G3" s="46">
        <f t="shared" ref="G3:G56" si="0">+IFERROR(SUM(C3:F3),"")</f>
        <v>0</v>
      </c>
      <c r="H3" s="16"/>
      <c r="I3" s="11">
        <f>+IFERROR(RANK(G3,G:G),"")</f>
        <v>29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hidden="1" customHeight="1" x14ac:dyDescent="0.25">
      <c r="A4" s="12"/>
      <c r="B4" s="13" t="s">
        <v>11</v>
      </c>
      <c r="C4" s="14"/>
      <c r="D4" s="14"/>
      <c r="E4" s="14"/>
      <c r="F4" s="15"/>
      <c r="G4" s="46">
        <f t="shared" si="0"/>
        <v>0</v>
      </c>
      <c r="H4" s="16"/>
      <c r="I4" s="11">
        <f>+IFERROR(RANK(G4,G:G),"")</f>
        <v>29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25">
      <c r="A5" s="17"/>
      <c r="B5" s="47" t="s">
        <v>79</v>
      </c>
      <c r="C5" s="14">
        <v>1226</v>
      </c>
      <c r="D5" s="14">
        <v>1123</v>
      </c>
      <c r="E5" s="14">
        <v>1440</v>
      </c>
      <c r="F5" s="15">
        <v>1386</v>
      </c>
      <c r="G5" s="46">
        <f>+IFERROR(SUM(C5:F5),"")</f>
        <v>5175</v>
      </c>
      <c r="H5" s="16">
        <v>3</v>
      </c>
      <c r="I5" s="11">
        <f>+IFERROR(RANK(G5,G:G),"")</f>
        <v>1</v>
      </c>
    </row>
    <row r="6" spans="1:26" ht="15" customHeight="1" x14ac:dyDescent="0.25">
      <c r="A6" s="17"/>
      <c r="B6" s="47" t="s">
        <v>42</v>
      </c>
      <c r="C6" s="14">
        <v>1110</v>
      </c>
      <c r="D6" s="14">
        <v>852</v>
      </c>
      <c r="E6" s="14">
        <v>1033</v>
      </c>
      <c r="F6" s="15">
        <v>1884</v>
      </c>
      <c r="G6" s="46">
        <f>+IFERROR(SUM(C6:F6),"")</f>
        <v>4879</v>
      </c>
      <c r="H6" s="16">
        <v>3</v>
      </c>
      <c r="I6" s="11">
        <f>+IFERROR(RANK(G6,G:G),"")</f>
        <v>2</v>
      </c>
    </row>
    <row r="7" spans="1:26" ht="15.75" customHeight="1" x14ac:dyDescent="0.25">
      <c r="A7" s="18"/>
      <c r="B7" s="43" t="s">
        <v>53</v>
      </c>
      <c r="C7" s="20">
        <v>1259</v>
      </c>
      <c r="D7" s="20">
        <v>971</v>
      </c>
      <c r="E7" s="20">
        <v>1121</v>
      </c>
      <c r="F7" s="21">
        <v>1502</v>
      </c>
      <c r="G7" s="46">
        <f>+IFERROR(SUM(C7:F7),"")</f>
        <v>4853</v>
      </c>
      <c r="H7" s="22">
        <v>3</v>
      </c>
      <c r="I7" s="11">
        <f>+IFERROR(RANK(G7,G:G),"")</f>
        <v>3</v>
      </c>
    </row>
    <row r="8" spans="1:26" ht="15.75" hidden="1" customHeight="1" x14ac:dyDescent="0.25">
      <c r="A8" s="18"/>
      <c r="B8" s="19" t="s">
        <v>14</v>
      </c>
      <c r="C8" s="20"/>
      <c r="D8" s="20"/>
      <c r="E8" s="20"/>
      <c r="F8" s="21"/>
      <c r="G8" s="46">
        <f>+IFERROR(SUM(C8:F8),"")</f>
        <v>0</v>
      </c>
      <c r="H8" s="22"/>
      <c r="I8" s="11">
        <f>+IFERROR(RANK(G8,G:G),"")</f>
        <v>29</v>
      </c>
    </row>
    <row r="9" spans="1:26" ht="15.75" customHeight="1" x14ac:dyDescent="0.25">
      <c r="A9" s="17"/>
      <c r="B9" s="43" t="s">
        <v>35</v>
      </c>
      <c r="C9" s="20">
        <v>1094</v>
      </c>
      <c r="D9" s="20">
        <v>1182</v>
      </c>
      <c r="E9" s="20">
        <v>1033</v>
      </c>
      <c r="F9" s="21">
        <v>1386</v>
      </c>
      <c r="G9" s="46">
        <f>+IFERROR(SUM(C9:F9),"")</f>
        <v>4695</v>
      </c>
      <c r="H9" s="22">
        <v>3</v>
      </c>
      <c r="I9" s="11">
        <f>+IFERROR(RANK(G9,G:G),"")</f>
        <v>4</v>
      </c>
    </row>
    <row r="10" spans="1:26" ht="15.75" hidden="1" customHeight="1" x14ac:dyDescent="0.25">
      <c r="A10" s="18"/>
      <c r="B10" s="19" t="s">
        <v>16</v>
      </c>
      <c r="C10" s="20"/>
      <c r="D10" s="20"/>
      <c r="E10" s="20"/>
      <c r="F10" s="21"/>
      <c r="G10" s="46">
        <f>+IFERROR(SUM(C10:F10),"")</f>
        <v>0</v>
      </c>
      <c r="H10" s="22"/>
      <c r="I10" s="11">
        <f>+IFERROR(RANK(G10,G:G),"")</f>
        <v>29</v>
      </c>
    </row>
    <row r="11" spans="1:26" ht="15.75" hidden="1" customHeight="1" x14ac:dyDescent="0.25">
      <c r="A11" s="18"/>
      <c r="B11" s="19" t="s">
        <v>17</v>
      </c>
      <c r="C11" s="20"/>
      <c r="D11" s="20"/>
      <c r="E11" s="20"/>
      <c r="F11" s="21"/>
      <c r="G11" s="46">
        <f>+IFERROR(SUM(C11:F11),"")</f>
        <v>0</v>
      </c>
      <c r="H11" s="22"/>
      <c r="I11" s="11">
        <f>+IFERROR(RANK(G11,G:G),"")</f>
        <v>29</v>
      </c>
    </row>
    <row r="12" spans="1:26" ht="15.75" hidden="1" customHeight="1" x14ac:dyDescent="0.25">
      <c r="A12" s="18"/>
      <c r="B12" s="19" t="s">
        <v>18</v>
      </c>
      <c r="C12" s="20"/>
      <c r="D12" s="20"/>
      <c r="E12" s="20"/>
      <c r="F12" s="21"/>
      <c r="G12" s="46">
        <f>+IFERROR(SUM(C12:F12),"")</f>
        <v>0</v>
      </c>
      <c r="H12" s="22"/>
      <c r="I12" s="11">
        <f>+IFERROR(RANK(G12,G:G),"")</f>
        <v>29</v>
      </c>
    </row>
    <row r="13" spans="1:26" ht="15.75" customHeight="1" x14ac:dyDescent="0.25">
      <c r="A13" s="18"/>
      <c r="B13" s="43" t="s">
        <v>22</v>
      </c>
      <c r="C13" s="20">
        <v>995</v>
      </c>
      <c r="D13" s="20">
        <v>852</v>
      </c>
      <c r="E13" s="20">
        <v>931</v>
      </c>
      <c r="F13" s="21">
        <v>1884</v>
      </c>
      <c r="G13" s="46">
        <f>+IFERROR(SUM(C13:F13),"")</f>
        <v>4662</v>
      </c>
      <c r="H13" s="22">
        <v>3</v>
      </c>
      <c r="I13" s="11">
        <f>+IFERROR(RANK(G13,G:G),"")</f>
        <v>5</v>
      </c>
    </row>
    <row r="14" spans="1:26" ht="15.75" customHeight="1" x14ac:dyDescent="0.25">
      <c r="A14" s="17"/>
      <c r="B14" s="43" t="s">
        <v>44</v>
      </c>
      <c r="C14" s="20">
        <v>1298</v>
      </c>
      <c r="D14" s="20">
        <v>802</v>
      </c>
      <c r="E14" s="20">
        <v>1121</v>
      </c>
      <c r="F14" s="21">
        <v>1379</v>
      </c>
      <c r="G14" s="46">
        <f>+IFERROR(SUM(C14:F14),"")</f>
        <v>4600</v>
      </c>
      <c r="H14" s="22">
        <v>3</v>
      </c>
      <c r="I14" s="11">
        <f>+IFERROR(RANK(G14,G:G),"")</f>
        <v>6</v>
      </c>
    </row>
    <row r="15" spans="1:26" ht="15.75" hidden="1" customHeight="1" x14ac:dyDescent="0.25">
      <c r="A15" s="18"/>
      <c r="B15" s="19" t="s">
        <v>76</v>
      </c>
      <c r="C15" s="20"/>
      <c r="D15" s="20"/>
      <c r="E15" s="20"/>
      <c r="F15" s="21"/>
      <c r="G15" s="46">
        <f>+IFERROR(SUM(C15:F15),"")</f>
        <v>0</v>
      </c>
      <c r="H15" s="22"/>
      <c r="I15" s="11">
        <f>+IFERROR(RANK(G15,G:G),"")</f>
        <v>29</v>
      </c>
    </row>
    <row r="16" spans="1:26" ht="15.75" customHeight="1" x14ac:dyDescent="0.25">
      <c r="A16" s="18"/>
      <c r="B16" s="43" t="s">
        <v>13</v>
      </c>
      <c r="C16" s="20">
        <v>818</v>
      </c>
      <c r="D16" s="20">
        <v>1169</v>
      </c>
      <c r="E16" s="20">
        <v>1046</v>
      </c>
      <c r="F16" s="21">
        <v>1502</v>
      </c>
      <c r="G16" s="46">
        <f>+IFERROR(SUM(C16:F16),"")</f>
        <v>4535</v>
      </c>
      <c r="H16" s="22">
        <v>3</v>
      </c>
      <c r="I16" s="11">
        <f>+IFERROR(RANK(G16,G:G),"")</f>
        <v>7</v>
      </c>
    </row>
    <row r="17" spans="1:10" ht="15.75" customHeight="1" x14ac:dyDescent="0.25">
      <c r="A17" s="17"/>
      <c r="B17" s="43" t="s">
        <v>40</v>
      </c>
      <c r="C17" s="20">
        <v>775</v>
      </c>
      <c r="D17" s="20">
        <v>1227</v>
      </c>
      <c r="E17" s="20">
        <v>1129</v>
      </c>
      <c r="F17" s="21">
        <v>1379</v>
      </c>
      <c r="G17" s="46">
        <f>+IFERROR(SUM(C17:F17),"")</f>
        <v>4510</v>
      </c>
      <c r="H17" s="22">
        <v>3</v>
      </c>
      <c r="I17" s="11">
        <f>+IFERROR(RANK(G17,G:G),"")</f>
        <v>8</v>
      </c>
    </row>
    <row r="18" spans="1:10" ht="15.75" hidden="1" customHeight="1" x14ac:dyDescent="0.25">
      <c r="A18" s="18"/>
      <c r="B18" s="19" t="s">
        <v>24</v>
      </c>
      <c r="C18" s="20"/>
      <c r="D18" s="20"/>
      <c r="E18" s="20"/>
      <c r="F18" s="21"/>
      <c r="G18" s="46">
        <f>+IFERROR(SUM(C18:F18),"")</f>
        <v>0</v>
      </c>
      <c r="H18" s="22"/>
      <c r="I18" s="11">
        <f>+IFERROR(RANK(G18,G:G),"")</f>
        <v>29</v>
      </c>
      <c r="J18" s="23"/>
    </row>
    <row r="19" spans="1:10" ht="15.75" hidden="1" customHeight="1" x14ac:dyDescent="0.25">
      <c r="A19" s="18"/>
      <c r="B19" s="19" t="s">
        <v>66</v>
      </c>
      <c r="C19" s="20"/>
      <c r="D19" s="20"/>
      <c r="E19" s="20"/>
      <c r="F19" s="21"/>
      <c r="G19" s="46">
        <f>+IFERROR(SUM(C19:F19),"")</f>
        <v>0</v>
      </c>
      <c r="H19" s="22"/>
      <c r="I19" s="11">
        <f>+IFERROR(RANK(G19,G:G),"")</f>
        <v>29</v>
      </c>
      <c r="J19" s="23"/>
    </row>
    <row r="20" spans="1:10" ht="15.75" hidden="1" customHeight="1" x14ac:dyDescent="0.25">
      <c r="A20" s="18"/>
      <c r="B20" s="19" t="s">
        <v>65</v>
      </c>
      <c r="C20" s="20"/>
      <c r="D20" s="20"/>
      <c r="E20" s="20"/>
      <c r="F20" s="21"/>
      <c r="G20" s="46">
        <f>+IFERROR(SUM(C20:F20),"")</f>
        <v>0</v>
      </c>
      <c r="H20" s="22"/>
      <c r="I20" s="11">
        <f>+IFERROR(RANK(G20,G:G),"")</f>
        <v>29</v>
      </c>
      <c r="J20" s="23"/>
    </row>
    <row r="21" spans="1:10" ht="15.75" hidden="1" customHeight="1" x14ac:dyDescent="0.25">
      <c r="A21" s="18"/>
      <c r="B21" s="19" t="s">
        <v>25</v>
      </c>
      <c r="C21" s="20"/>
      <c r="D21" s="20"/>
      <c r="E21" s="20"/>
      <c r="F21" s="21"/>
      <c r="G21" s="46">
        <f>+IFERROR(SUM(C21:F21),"")</f>
        <v>0</v>
      </c>
      <c r="H21" s="22"/>
      <c r="I21" s="11">
        <f>+IFERROR(RANK(G21,G:G),"")</f>
        <v>29</v>
      </c>
    </row>
    <row r="22" spans="1:10" ht="15.75" hidden="1" customHeight="1" x14ac:dyDescent="0.25">
      <c r="A22" s="17"/>
      <c r="B22" s="19" t="s">
        <v>26</v>
      </c>
      <c r="C22" s="20"/>
      <c r="D22" s="20"/>
      <c r="E22" s="20"/>
      <c r="F22" s="21"/>
      <c r="G22" s="46">
        <f>+IFERROR(SUM(C22:F22),"")</f>
        <v>0</v>
      </c>
      <c r="H22" s="22"/>
      <c r="I22" s="11">
        <f>+IFERROR(RANK(G22,G:G),"")</f>
        <v>29</v>
      </c>
    </row>
    <row r="23" spans="1:10" ht="15.75" customHeight="1" x14ac:dyDescent="0.25">
      <c r="A23" s="18"/>
      <c r="B23" s="43" t="s">
        <v>78</v>
      </c>
      <c r="C23" s="20">
        <v>940</v>
      </c>
      <c r="D23" s="20">
        <v>1182</v>
      </c>
      <c r="E23" s="20">
        <v>960</v>
      </c>
      <c r="F23" s="21">
        <v>1374</v>
      </c>
      <c r="G23" s="46">
        <f>+IFERROR(SUM(C23:F23),"")</f>
        <v>4456</v>
      </c>
      <c r="H23" s="22">
        <v>3</v>
      </c>
      <c r="I23" s="11">
        <f>+IFERROR(RANK(G23,G:G),"")</f>
        <v>9</v>
      </c>
    </row>
    <row r="24" spans="1:10" ht="15.75" customHeight="1" x14ac:dyDescent="0.25">
      <c r="A24" s="18"/>
      <c r="B24" s="43" t="s">
        <v>50</v>
      </c>
      <c r="C24" s="20">
        <v>940</v>
      </c>
      <c r="D24" s="20">
        <v>1169</v>
      </c>
      <c r="E24" s="20">
        <v>1440</v>
      </c>
      <c r="F24" s="21">
        <v>809</v>
      </c>
      <c r="G24" s="46">
        <f>+IFERROR(SUM(C24:F24),"")</f>
        <v>4358</v>
      </c>
      <c r="H24" s="22">
        <v>3</v>
      </c>
      <c r="I24" s="11">
        <f>+IFERROR(RANK(G24,G:G),"")</f>
        <v>10</v>
      </c>
    </row>
    <row r="25" spans="1:10" ht="15.75" customHeight="1" x14ac:dyDescent="0.25">
      <c r="A25" s="18"/>
      <c r="B25" s="43" t="s">
        <v>41</v>
      </c>
      <c r="C25" s="20">
        <v>1094</v>
      </c>
      <c r="D25" s="20">
        <v>1227</v>
      </c>
      <c r="E25" s="20">
        <v>955</v>
      </c>
      <c r="F25" s="21">
        <v>1070</v>
      </c>
      <c r="G25" s="46">
        <f>+IFERROR(SUM(C25:F25),"")</f>
        <v>4346</v>
      </c>
      <c r="H25" s="22">
        <v>3</v>
      </c>
      <c r="I25" s="11">
        <f>+IFERROR(RANK(G25,G:G),"")</f>
        <v>11</v>
      </c>
    </row>
    <row r="26" spans="1:10" ht="15.75" hidden="1" customHeight="1" x14ac:dyDescent="0.25">
      <c r="A26" s="17"/>
      <c r="B26" s="19" t="s">
        <v>31</v>
      </c>
      <c r="C26" s="20"/>
      <c r="D26" s="20"/>
      <c r="E26" s="20"/>
      <c r="F26" s="21"/>
      <c r="G26" s="46">
        <f>+IFERROR(SUM(C26:F26),"")</f>
        <v>0</v>
      </c>
      <c r="H26" s="22"/>
      <c r="I26" s="11">
        <f>+IFERROR(RANK(G26,G:G),"")</f>
        <v>29</v>
      </c>
    </row>
    <row r="27" spans="1:10" ht="15.75" customHeight="1" x14ac:dyDescent="0.25">
      <c r="A27" s="17"/>
      <c r="B27" s="43" t="s">
        <v>34</v>
      </c>
      <c r="C27" s="20">
        <v>1074</v>
      </c>
      <c r="D27" s="20">
        <v>737</v>
      </c>
      <c r="E27" s="20">
        <v>1144</v>
      </c>
      <c r="F27" s="21">
        <v>1374</v>
      </c>
      <c r="G27" s="46">
        <f>+IFERROR(SUM(C27:F27),"")</f>
        <v>4329</v>
      </c>
      <c r="H27" s="22">
        <v>3</v>
      </c>
      <c r="I27" s="11">
        <f>+IFERROR(RANK(G27,G:G),"")</f>
        <v>12</v>
      </c>
    </row>
    <row r="28" spans="1:10" ht="15.75" hidden="1" customHeight="1" x14ac:dyDescent="0.25">
      <c r="A28" s="18"/>
      <c r="B28" s="19" t="s">
        <v>33</v>
      </c>
      <c r="C28" s="20"/>
      <c r="D28" s="20"/>
      <c r="E28" s="20"/>
      <c r="F28" s="21"/>
      <c r="G28" s="46">
        <f>+IFERROR(SUM(C28:F28),"")</f>
        <v>0</v>
      </c>
      <c r="H28" s="22"/>
      <c r="I28" s="11">
        <f>+IFERROR(RANK(G28,G:G),"")</f>
        <v>29</v>
      </c>
    </row>
    <row r="29" spans="1:10" ht="15.75" customHeight="1" x14ac:dyDescent="0.25">
      <c r="A29" s="17"/>
      <c r="B29" s="43" t="s">
        <v>32</v>
      </c>
      <c r="C29" s="20">
        <v>1226</v>
      </c>
      <c r="D29" s="20">
        <v>1453</v>
      </c>
      <c r="E29" s="20">
        <v>957</v>
      </c>
      <c r="F29" s="21">
        <v>686</v>
      </c>
      <c r="G29" s="46">
        <f>+IFERROR(SUM(C29:F29),"")</f>
        <v>4322</v>
      </c>
      <c r="H29" s="22">
        <v>3</v>
      </c>
      <c r="I29" s="11">
        <f>+IFERROR(RANK(G29,G:G),"")</f>
        <v>13</v>
      </c>
    </row>
    <row r="30" spans="1:10" ht="15.75" customHeight="1" x14ac:dyDescent="0.25">
      <c r="A30" s="17"/>
      <c r="B30" s="43" t="s">
        <v>47</v>
      </c>
      <c r="C30" s="20">
        <v>1298</v>
      </c>
      <c r="D30" s="20">
        <v>1052</v>
      </c>
      <c r="E30" s="20">
        <v>764</v>
      </c>
      <c r="F30" s="21">
        <v>1154</v>
      </c>
      <c r="G30" s="46">
        <f>+IFERROR(SUM(C30:F30),"")</f>
        <v>4268</v>
      </c>
      <c r="H30" s="22">
        <v>3</v>
      </c>
      <c r="I30" s="11">
        <f>+IFERROR(RANK(G30,G:G),"")</f>
        <v>14</v>
      </c>
    </row>
    <row r="31" spans="1:10" ht="15.75" customHeight="1" x14ac:dyDescent="0.25">
      <c r="A31" s="17"/>
      <c r="B31" s="43" t="s">
        <v>20</v>
      </c>
      <c r="C31" s="20">
        <v>818</v>
      </c>
      <c r="D31" s="20">
        <v>1123</v>
      </c>
      <c r="E31" s="20">
        <v>1129</v>
      </c>
      <c r="F31" s="21">
        <v>1070</v>
      </c>
      <c r="G31" s="46">
        <f>+IFERROR(SUM(C31:F31),"")</f>
        <v>4140</v>
      </c>
      <c r="H31" s="22">
        <v>3</v>
      </c>
      <c r="I31" s="11">
        <f>+IFERROR(RANK(G31,G:G),"")</f>
        <v>15</v>
      </c>
    </row>
    <row r="32" spans="1:10" ht="15.75" hidden="1" customHeight="1" x14ac:dyDescent="0.25">
      <c r="A32" s="18"/>
      <c r="B32" s="19" t="s">
        <v>37</v>
      </c>
      <c r="C32" s="20"/>
      <c r="D32" s="20"/>
      <c r="E32" s="20"/>
      <c r="F32" s="21"/>
      <c r="G32" s="46">
        <f>+IFERROR(SUM(C32:F32),"")</f>
        <v>0</v>
      </c>
      <c r="H32" s="22"/>
      <c r="I32" s="11">
        <f>+IFERROR(RANK(G32,G:G),"")</f>
        <v>29</v>
      </c>
    </row>
    <row r="33" spans="1:10" ht="15.75" hidden="1" customHeight="1" x14ac:dyDescent="0.25">
      <c r="A33" s="18"/>
      <c r="B33" s="19" t="s">
        <v>38</v>
      </c>
      <c r="C33" s="20"/>
      <c r="D33" s="20"/>
      <c r="E33" s="20"/>
      <c r="F33" s="21"/>
      <c r="G33" s="46">
        <f>+IFERROR(SUM(C33:F33),"")</f>
        <v>0</v>
      </c>
      <c r="H33" s="22"/>
      <c r="I33" s="11">
        <f>+IFERROR(RANK(G33,G:G),"")</f>
        <v>29</v>
      </c>
    </row>
    <row r="34" spans="1:10" ht="15.75" hidden="1" customHeight="1" x14ac:dyDescent="0.25">
      <c r="A34" s="18"/>
      <c r="B34" s="19" t="s">
        <v>39</v>
      </c>
      <c r="C34" s="20"/>
      <c r="D34" s="20"/>
      <c r="E34" s="20"/>
      <c r="F34" s="21"/>
      <c r="G34" s="46">
        <f>+IFERROR(SUM(C34:F34),"")</f>
        <v>0</v>
      </c>
      <c r="H34" s="22"/>
      <c r="I34" s="11">
        <f>+IFERROR(RANK(G34,G:G),"")</f>
        <v>29</v>
      </c>
    </row>
    <row r="35" spans="1:10" ht="15.75" customHeight="1" x14ac:dyDescent="0.25">
      <c r="A35" s="18"/>
      <c r="B35" s="43" t="s">
        <v>48</v>
      </c>
      <c r="C35" s="20">
        <v>964</v>
      </c>
      <c r="D35" s="20">
        <v>1453</v>
      </c>
      <c r="E35" s="20">
        <v>960</v>
      </c>
      <c r="F35" s="21">
        <v>735</v>
      </c>
      <c r="G35" s="46">
        <f>+IFERROR(SUM(C35:F35),"")</f>
        <v>4112</v>
      </c>
      <c r="H35" s="22">
        <v>3</v>
      </c>
      <c r="I35" s="11">
        <f>+IFERROR(RANK(G35,G:G),"")</f>
        <v>16</v>
      </c>
    </row>
    <row r="36" spans="1:10" ht="15.75" customHeight="1" x14ac:dyDescent="0.25">
      <c r="A36" s="17"/>
      <c r="B36" s="48" t="s">
        <v>19</v>
      </c>
      <c r="C36" s="20">
        <v>1259</v>
      </c>
      <c r="D36" s="20">
        <v>1052</v>
      </c>
      <c r="E36" s="20">
        <v>1087</v>
      </c>
      <c r="F36" s="21">
        <v>686</v>
      </c>
      <c r="G36" s="46">
        <f>+IFERROR(SUM(C36:F36),"")</f>
        <v>4084</v>
      </c>
      <c r="H36" s="22">
        <v>3</v>
      </c>
      <c r="I36" s="11">
        <f>+IFERROR(RANK(G36,G:G),"")</f>
        <v>17</v>
      </c>
    </row>
    <row r="37" spans="1:10" ht="15.75" customHeight="1" x14ac:dyDescent="0.25">
      <c r="A37" s="17"/>
      <c r="B37" s="48" t="s">
        <v>36</v>
      </c>
      <c r="C37" s="20">
        <v>995</v>
      </c>
      <c r="D37" s="20">
        <v>1108</v>
      </c>
      <c r="E37" s="20">
        <v>1144</v>
      </c>
      <c r="F37" s="21">
        <v>830</v>
      </c>
      <c r="G37" s="46">
        <f>+IFERROR(SUM(C37:F37),"")</f>
        <v>4077</v>
      </c>
      <c r="H37" s="22">
        <v>3</v>
      </c>
      <c r="I37" s="11">
        <f>+IFERROR(RANK(G37,G:G),"")</f>
        <v>18</v>
      </c>
    </row>
    <row r="38" spans="1:10" ht="15.75" customHeight="1" x14ac:dyDescent="0.25">
      <c r="A38" s="17"/>
      <c r="B38" s="48" t="s">
        <v>46</v>
      </c>
      <c r="C38" s="20">
        <v>964</v>
      </c>
      <c r="D38" s="20">
        <v>621</v>
      </c>
      <c r="E38" s="20">
        <v>1087</v>
      </c>
      <c r="F38" s="21">
        <v>1154</v>
      </c>
      <c r="G38" s="46">
        <f>+IFERROR(SUM(C38:F38),"")</f>
        <v>3826</v>
      </c>
      <c r="H38" s="22">
        <v>3</v>
      </c>
      <c r="I38" s="11">
        <f>+IFERROR(RANK(G38,G:G),"")</f>
        <v>19</v>
      </c>
    </row>
    <row r="39" spans="1:10" ht="15.75" customHeight="1" x14ac:dyDescent="0.25">
      <c r="A39" s="17"/>
      <c r="B39" s="43" t="s">
        <v>12</v>
      </c>
      <c r="C39" s="20">
        <v>1074</v>
      </c>
      <c r="D39" s="20">
        <v>1056</v>
      </c>
      <c r="E39" s="20">
        <v>938</v>
      </c>
      <c r="F39" s="21">
        <v>700</v>
      </c>
      <c r="G39" s="46">
        <f>+IFERROR(SUM(C39:F39),"")</f>
        <v>3768</v>
      </c>
      <c r="H39" s="22">
        <v>3</v>
      </c>
      <c r="I39" s="11">
        <f>+IFERROR(RANK(G39,G:G),"")</f>
        <v>20</v>
      </c>
    </row>
    <row r="40" spans="1:10" ht="15.75" customHeight="1" x14ac:dyDescent="0.25">
      <c r="A40" s="17"/>
      <c r="B40" s="43" t="s">
        <v>77</v>
      </c>
      <c r="C40" s="20">
        <v>989</v>
      </c>
      <c r="D40" s="20">
        <v>905</v>
      </c>
      <c r="E40" s="20">
        <v>963</v>
      </c>
      <c r="F40" s="21">
        <v>874</v>
      </c>
      <c r="G40" s="46">
        <f>+IFERROR(SUM(C40:F40),"")</f>
        <v>3731</v>
      </c>
      <c r="H40" s="22">
        <v>3</v>
      </c>
      <c r="I40" s="11">
        <f>+IFERROR(RANK(G40,G:G),"")</f>
        <v>21</v>
      </c>
    </row>
    <row r="41" spans="1:10" ht="15.75" hidden="1" customHeight="1" x14ac:dyDescent="0.25">
      <c r="A41" s="18"/>
      <c r="B41" s="19" t="s">
        <v>43</v>
      </c>
      <c r="C41" s="20"/>
      <c r="D41" s="20"/>
      <c r="E41" s="20"/>
      <c r="F41" s="21"/>
      <c r="G41" s="46">
        <f>+IFERROR(SUM(C41:F41),"")</f>
        <v>0</v>
      </c>
      <c r="H41" s="22"/>
      <c r="I41" s="11">
        <f>+IFERROR(RANK(G41,G:G),"")</f>
        <v>29</v>
      </c>
    </row>
    <row r="42" spans="1:10" ht="15.75" customHeight="1" x14ac:dyDescent="0.25">
      <c r="A42" s="18"/>
      <c r="B42" s="43" t="s">
        <v>30</v>
      </c>
      <c r="C42" s="20">
        <v>1110</v>
      </c>
      <c r="D42" s="20">
        <v>802</v>
      </c>
      <c r="E42" s="20">
        <v>1046</v>
      </c>
      <c r="F42" s="21">
        <v>735</v>
      </c>
      <c r="G42" s="46">
        <f>+IFERROR(SUM(C42:F42),"")</f>
        <v>3693</v>
      </c>
      <c r="H42" s="22">
        <v>3</v>
      </c>
      <c r="I42" s="11">
        <f>+IFERROR(RANK(G42,G:G),"")</f>
        <v>22</v>
      </c>
    </row>
    <row r="43" spans="1:10" ht="15.75" customHeight="1" x14ac:dyDescent="0.25">
      <c r="A43" s="17"/>
      <c r="B43" s="43" t="s">
        <v>27</v>
      </c>
      <c r="C43" s="20">
        <v>890</v>
      </c>
      <c r="D43" s="20">
        <v>1108</v>
      </c>
      <c r="E43" s="20">
        <v>955</v>
      </c>
      <c r="F43" s="21">
        <v>700</v>
      </c>
      <c r="G43" s="46">
        <f>+IFERROR(SUM(C43:F43),"")</f>
        <v>3653</v>
      </c>
      <c r="H43" s="22">
        <v>3</v>
      </c>
      <c r="I43" s="11">
        <f>+IFERROR(RANK(G43,G:G),"")</f>
        <v>23</v>
      </c>
      <c r="J43" s="24" t="s">
        <v>28</v>
      </c>
    </row>
    <row r="44" spans="1:10" ht="15.75" customHeight="1" x14ac:dyDescent="0.25">
      <c r="A44" s="18"/>
      <c r="B44" s="43" t="s">
        <v>15</v>
      </c>
      <c r="C44" s="20">
        <v>775</v>
      </c>
      <c r="D44" s="20">
        <v>1056</v>
      </c>
      <c r="E44" s="20">
        <v>957</v>
      </c>
      <c r="F44" s="21">
        <v>809</v>
      </c>
      <c r="G44" s="46">
        <f>+IFERROR(SUM(C44:F44),"")</f>
        <v>3597</v>
      </c>
      <c r="H44" s="22">
        <v>3</v>
      </c>
      <c r="I44" s="11">
        <f>+IFERROR(RANK(G44,G:G),"")</f>
        <v>24</v>
      </c>
    </row>
    <row r="45" spans="1:10" ht="15.75" customHeight="1" x14ac:dyDescent="0.25">
      <c r="A45" s="18"/>
      <c r="B45" s="49" t="s">
        <v>45</v>
      </c>
      <c r="C45" s="20">
        <v>989</v>
      </c>
      <c r="D45" s="20">
        <v>905</v>
      </c>
      <c r="E45" s="20">
        <v>963</v>
      </c>
      <c r="F45" s="21">
        <v>370</v>
      </c>
      <c r="G45" s="46">
        <f>+IFERROR(SUM(C45:F45),"")</f>
        <v>3227</v>
      </c>
      <c r="H45" s="22">
        <v>3</v>
      </c>
      <c r="I45" s="11">
        <f>+IFERROR(RANK(G45,G:G),"")</f>
        <v>25</v>
      </c>
    </row>
    <row r="46" spans="1:10" ht="15.75" customHeight="1" x14ac:dyDescent="0.25">
      <c r="A46" s="17"/>
      <c r="B46" s="49" t="s">
        <v>23</v>
      </c>
      <c r="C46" s="20">
        <v>890</v>
      </c>
      <c r="D46" s="20">
        <v>971</v>
      </c>
      <c r="E46" s="20">
        <v>938</v>
      </c>
      <c r="F46" s="21">
        <v>370</v>
      </c>
      <c r="G46" s="46">
        <f>+IFERROR(SUM(C46:F46),"")</f>
        <v>3169</v>
      </c>
      <c r="H46" s="22">
        <v>3</v>
      </c>
      <c r="I46" s="11">
        <f>+IFERROR(RANK(G46,G:G),"")</f>
        <v>26</v>
      </c>
    </row>
    <row r="47" spans="1:10" ht="15.75" hidden="1" customHeight="1" x14ac:dyDescent="0.25">
      <c r="A47" s="17"/>
      <c r="B47" s="26" t="s">
        <v>49</v>
      </c>
      <c r="C47" s="20"/>
      <c r="D47" s="20"/>
      <c r="E47" s="20"/>
      <c r="F47" s="21"/>
      <c r="G47" s="46">
        <f>+IFERROR(SUM(C47:F47),"")</f>
        <v>0</v>
      </c>
      <c r="H47" s="22"/>
      <c r="I47" s="11">
        <f>+IFERROR(RANK(G47,G:G),"")</f>
        <v>29</v>
      </c>
    </row>
    <row r="48" spans="1:10" ht="15.75" customHeight="1" x14ac:dyDescent="0.25">
      <c r="A48" s="18"/>
      <c r="B48" s="43" t="s">
        <v>75</v>
      </c>
      <c r="C48" s="20">
        <v>726</v>
      </c>
      <c r="D48" s="20">
        <v>621</v>
      </c>
      <c r="E48" s="20">
        <v>931</v>
      </c>
      <c r="F48" s="21">
        <v>830</v>
      </c>
      <c r="G48" s="46">
        <f>+IFERROR(SUM(C48:F48),"")</f>
        <v>3108</v>
      </c>
      <c r="H48" s="22">
        <v>3</v>
      </c>
      <c r="I48" s="11">
        <f>+IFERROR(RANK(G48,G:G),"")</f>
        <v>27</v>
      </c>
    </row>
    <row r="49" spans="1:9" ht="15.75" hidden="1" customHeight="1" x14ac:dyDescent="0.25">
      <c r="A49" s="18"/>
      <c r="B49" s="19" t="s">
        <v>68</v>
      </c>
      <c r="C49" s="20"/>
      <c r="D49" s="20"/>
      <c r="E49" s="20"/>
      <c r="F49" s="21"/>
      <c r="G49" s="46">
        <f>+IFERROR(SUM(C49:F49),"")</f>
        <v>0</v>
      </c>
      <c r="H49" s="22"/>
      <c r="I49" s="11">
        <f>+IFERROR(RANK(G49,G:G),"")</f>
        <v>29</v>
      </c>
    </row>
    <row r="50" spans="1:9" ht="15.75" hidden="1" customHeight="1" x14ac:dyDescent="0.25">
      <c r="A50" s="18"/>
      <c r="B50" s="19" t="s">
        <v>69</v>
      </c>
      <c r="C50" s="20"/>
      <c r="D50" s="20"/>
      <c r="E50" s="20"/>
      <c r="F50" s="21"/>
      <c r="G50" s="46">
        <f>+IFERROR(SUM(C50:F50),"")</f>
        <v>0</v>
      </c>
      <c r="H50" s="22"/>
      <c r="I50" s="11">
        <f>+IFERROR(RANK(G50,G:G),"")</f>
        <v>29</v>
      </c>
    </row>
    <row r="51" spans="1:9" ht="15.75" customHeight="1" x14ac:dyDescent="0.25">
      <c r="A51" s="18"/>
      <c r="B51" s="43" t="s">
        <v>29</v>
      </c>
      <c r="C51" s="20">
        <v>726</v>
      </c>
      <c r="D51" s="20">
        <v>737</v>
      </c>
      <c r="E51" s="20">
        <v>764</v>
      </c>
      <c r="F51" s="21">
        <v>874</v>
      </c>
      <c r="G51" s="46">
        <f>+IFERROR(SUM(C51:F51),"")</f>
        <v>3101</v>
      </c>
      <c r="H51" s="22">
        <v>3</v>
      </c>
      <c r="I51" s="11">
        <f>+IFERROR(RANK(G51,G:G),"")</f>
        <v>28</v>
      </c>
    </row>
    <row r="52" spans="1:9" ht="15.75" hidden="1" customHeight="1" x14ac:dyDescent="0.25">
      <c r="A52" s="17"/>
      <c r="B52" s="19" t="s">
        <v>54</v>
      </c>
      <c r="C52" s="27"/>
      <c r="D52" s="20"/>
      <c r="E52" s="20"/>
      <c r="F52" s="21"/>
      <c r="G52" s="46">
        <f>+IFERROR(SUM(C52:F52),"")</f>
        <v>0</v>
      </c>
      <c r="H52" s="22"/>
      <c r="I52" s="11">
        <f>+IFERROR(RANK(G52,G:G),"")</f>
        <v>29</v>
      </c>
    </row>
    <row r="53" spans="1:9" ht="15.75" hidden="1" customHeight="1" x14ac:dyDescent="0.25">
      <c r="A53" s="17"/>
      <c r="B53" s="19" t="s">
        <v>55</v>
      </c>
      <c r="C53" s="20"/>
      <c r="D53" s="27"/>
      <c r="E53" s="20"/>
      <c r="F53" s="21"/>
      <c r="G53" s="46">
        <f>+IFERROR(SUM(C53:F53),"")</f>
        <v>0</v>
      </c>
      <c r="H53" s="22"/>
      <c r="I53" s="11">
        <f>+IFERROR(RANK(G53,G:G),"")</f>
        <v>29</v>
      </c>
    </row>
    <row r="54" spans="1:9" ht="15.75" hidden="1" customHeight="1" x14ac:dyDescent="0.25">
      <c r="A54" s="18"/>
      <c r="C54" s="20"/>
      <c r="D54" s="27"/>
      <c r="E54" s="20"/>
      <c r="F54" s="21"/>
      <c r="G54" s="46">
        <f>+IFERROR(SUM(C54:F54),"")</f>
        <v>0</v>
      </c>
      <c r="H54" s="22"/>
      <c r="I54" s="29"/>
    </row>
    <row r="55" spans="1:9" ht="15.75" hidden="1" customHeight="1" x14ac:dyDescent="0.25">
      <c r="A55" s="18"/>
      <c r="B55" s="28"/>
      <c r="C55" s="20"/>
      <c r="D55" s="27"/>
      <c r="E55" s="20"/>
      <c r="F55" s="21"/>
      <c r="G55" s="46">
        <f>+IFERROR(SUM(C55:F55),"")</f>
        <v>0</v>
      </c>
      <c r="H55" s="22"/>
      <c r="I55" s="29"/>
    </row>
    <row r="56" spans="1:9" ht="15.75" hidden="1" customHeight="1" x14ac:dyDescent="0.25">
      <c r="A56" s="18"/>
      <c r="B56" s="30"/>
      <c r="C56" s="20"/>
      <c r="D56" s="27"/>
      <c r="E56" s="20"/>
      <c r="F56" s="21"/>
      <c r="G56" s="46">
        <f>+IFERROR(SUM(C56:F56),"")</f>
        <v>0</v>
      </c>
      <c r="H56" s="22"/>
      <c r="I56" s="29"/>
    </row>
    <row r="57" spans="1:9" ht="15.75" customHeight="1" x14ac:dyDescent="0.25">
      <c r="A57" s="18"/>
      <c r="B57" s="79"/>
      <c r="C57" s="33"/>
      <c r="D57" s="27"/>
      <c r="E57" s="20"/>
      <c r="F57" s="21"/>
      <c r="G57" s="46"/>
      <c r="H57" s="22"/>
      <c r="I57" s="29"/>
    </row>
    <row r="58" spans="1:9" ht="15.75" customHeight="1" x14ac:dyDescent="0.25">
      <c r="A58" s="31"/>
      <c r="B58" s="32" t="s">
        <v>80</v>
      </c>
      <c r="C58" s="33" t="s">
        <v>81</v>
      </c>
      <c r="D58" s="20" t="s">
        <v>9</v>
      </c>
      <c r="E58" s="20"/>
      <c r="F58" s="21"/>
      <c r="G58" s="46"/>
      <c r="H58" s="22"/>
      <c r="I58" s="29"/>
    </row>
    <row r="59" spans="1:9" ht="15.75" hidden="1" customHeight="1" x14ac:dyDescent="0.25">
      <c r="A59" s="18"/>
      <c r="B59" s="32" t="s">
        <v>82</v>
      </c>
      <c r="C59" s="22"/>
      <c r="D59" s="11" t="str">
        <f>+IFERROR(RANK(C59,C:C),"")</f>
        <v/>
      </c>
      <c r="E59" s="22"/>
      <c r="F59" s="34"/>
      <c r="G59" s="34"/>
      <c r="H59" s="22">
        <v>3</v>
      </c>
      <c r="I59" s="29"/>
    </row>
    <row r="60" spans="1:9" ht="15.75" hidden="1" customHeight="1" x14ac:dyDescent="0.25">
      <c r="A60" s="35"/>
      <c r="B60" s="28" t="s">
        <v>57</v>
      </c>
      <c r="C60" s="22"/>
      <c r="D60" s="11" t="str">
        <f>+IFERROR(RANK(C60,C:C),"")</f>
        <v/>
      </c>
      <c r="E60" s="22"/>
      <c r="F60" s="34"/>
      <c r="G60" s="34"/>
      <c r="H60" s="22">
        <v>3</v>
      </c>
      <c r="I60" s="29"/>
    </row>
    <row r="61" spans="1:9" ht="15.75" hidden="1" customHeight="1" x14ac:dyDescent="0.25">
      <c r="A61" s="36"/>
      <c r="B61" s="25" t="s">
        <v>60</v>
      </c>
      <c r="C61" s="22"/>
      <c r="D61" s="11" t="str">
        <f>+IFERROR(RANK(C61,C:C),"")</f>
        <v/>
      </c>
      <c r="E61" s="22"/>
      <c r="F61" s="34"/>
      <c r="G61" s="34"/>
      <c r="H61" s="22">
        <v>3</v>
      </c>
      <c r="I61" s="29"/>
    </row>
    <row r="62" spans="1:9" ht="15.75" hidden="1" customHeight="1" x14ac:dyDescent="0.25">
      <c r="A62" s="35"/>
      <c r="B62" s="19" t="s">
        <v>59</v>
      </c>
      <c r="C62" s="22"/>
      <c r="D62" s="11" t="str">
        <f>+IFERROR(RANK(C62,C:C),"")</f>
        <v/>
      </c>
      <c r="E62" s="22"/>
      <c r="F62" s="34"/>
      <c r="G62" s="34"/>
      <c r="H62" s="22">
        <v>3</v>
      </c>
      <c r="I62" s="29"/>
    </row>
    <row r="63" spans="1:9" ht="15.75" hidden="1" customHeight="1" x14ac:dyDescent="0.25">
      <c r="A63" s="18"/>
      <c r="B63" s="19" t="s">
        <v>83</v>
      </c>
      <c r="C63" s="22"/>
      <c r="D63" s="11" t="str">
        <f>+IFERROR(RANK(C63,C:C),"")</f>
        <v/>
      </c>
      <c r="E63" s="22"/>
      <c r="F63" s="34"/>
      <c r="G63" s="34"/>
      <c r="H63" s="22">
        <v>0</v>
      </c>
      <c r="I63" s="29"/>
    </row>
    <row r="64" spans="1:9" ht="15.75" hidden="1" customHeight="1" x14ac:dyDescent="0.25">
      <c r="A64" s="19"/>
      <c r="B64" s="19"/>
      <c r="C64" s="22"/>
      <c r="D64" s="22"/>
      <c r="E64" s="22"/>
      <c r="F64" s="34"/>
      <c r="G64" s="31" t="s">
        <v>61</v>
      </c>
      <c r="H64" s="22">
        <f>SUM(H3:H63)</f>
        <v>96</v>
      </c>
      <c r="I64" s="29"/>
    </row>
    <row r="65" spans="1:9" ht="15.75" hidden="1" customHeight="1" x14ac:dyDescent="0.25">
      <c r="A65" s="19"/>
      <c r="B65" s="19"/>
      <c r="C65" s="22"/>
      <c r="D65" s="22"/>
      <c r="E65" s="22"/>
      <c r="F65" s="34"/>
      <c r="G65" s="34" t="s">
        <v>62</v>
      </c>
      <c r="H65" s="22">
        <v>40</v>
      </c>
      <c r="I65" s="29"/>
    </row>
    <row r="66" spans="1:9" ht="15.75" customHeight="1" x14ac:dyDescent="0.25">
      <c r="A66" s="19"/>
      <c r="B66" s="19"/>
      <c r="C66" s="22"/>
      <c r="D66" s="22"/>
      <c r="E66" s="22"/>
      <c r="F66" s="34"/>
      <c r="G66" s="34"/>
      <c r="H66" s="80"/>
      <c r="I66" s="29"/>
    </row>
    <row r="67" spans="1:9" ht="15.75" customHeight="1" x14ac:dyDescent="0.25">
      <c r="A67" s="19"/>
      <c r="B67" s="19"/>
      <c r="C67" s="22"/>
      <c r="D67" s="22"/>
      <c r="E67" s="22"/>
      <c r="F67" s="34"/>
      <c r="G67" s="34"/>
      <c r="H67" s="37"/>
      <c r="I67" s="29"/>
    </row>
    <row r="68" spans="1:9" ht="14.25" customHeight="1" x14ac:dyDescent="0.25">
      <c r="G68" s="34" t="s">
        <v>7</v>
      </c>
      <c r="H68" s="38">
        <f>H64+H65</f>
        <v>136</v>
      </c>
      <c r="I68" s="29"/>
    </row>
    <row r="69" spans="1:9" ht="14.25" customHeight="1" x14ac:dyDescent="0.25">
      <c r="H69" s="23"/>
      <c r="I69" s="50"/>
    </row>
    <row r="70" spans="1:9" ht="14.25" customHeight="1" x14ac:dyDescent="0.25">
      <c r="H70" s="23"/>
      <c r="I70" s="50"/>
    </row>
    <row r="71" spans="1:9" ht="14.25" customHeight="1" x14ac:dyDescent="0.25">
      <c r="H71" s="23"/>
      <c r="I71" s="50"/>
    </row>
    <row r="72" spans="1:9" ht="14.25" customHeight="1" x14ac:dyDescent="0.25">
      <c r="H72" s="23"/>
      <c r="I72" s="50"/>
    </row>
    <row r="73" spans="1:9" ht="14.25" customHeight="1" x14ac:dyDescent="0.25">
      <c r="H73" s="23"/>
      <c r="I73" s="50"/>
    </row>
    <row r="74" spans="1:9" ht="14.25" customHeight="1" x14ac:dyDescent="0.25">
      <c r="H74" s="23"/>
      <c r="I74" s="50"/>
    </row>
    <row r="75" spans="1:9" ht="14.25" customHeight="1" x14ac:dyDescent="0.25">
      <c r="H75" s="23"/>
      <c r="I75" s="50"/>
    </row>
    <row r="76" spans="1:9" ht="14.25" customHeight="1" x14ac:dyDescent="0.25">
      <c r="H76" s="23"/>
      <c r="I76" s="50"/>
    </row>
    <row r="77" spans="1:9" ht="14.25" customHeight="1" x14ac:dyDescent="0.25">
      <c r="H77" s="23"/>
      <c r="I77" s="50"/>
    </row>
    <row r="78" spans="1:9" ht="14.25" customHeight="1" x14ac:dyDescent="0.25">
      <c r="H78" s="23"/>
      <c r="I78" s="50"/>
    </row>
    <row r="79" spans="1:9" ht="14.25" customHeight="1" x14ac:dyDescent="0.25">
      <c r="H79" s="23"/>
      <c r="I79" s="50"/>
    </row>
    <row r="80" spans="1:9" ht="14.25" customHeight="1" x14ac:dyDescent="0.25">
      <c r="H80" s="23"/>
      <c r="I80" s="50"/>
    </row>
    <row r="81" spans="8:9" ht="14.25" customHeight="1" x14ac:dyDescent="0.25">
      <c r="H81" s="23"/>
      <c r="I81" s="50"/>
    </row>
    <row r="82" spans="8:9" ht="14.25" customHeight="1" x14ac:dyDescent="0.25">
      <c r="H82" s="23"/>
      <c r="I82" s="50"/>
    </row>
    <row r="83" spans="8:9" ht="14.25" customHeight="1" x14ac:dyDescent="0.25">
      <c r="H83" s="23"/>
      <c r="I83" s="50"/>
    </row>
    <row r="84" spans="8:9" ht="14.25" customHeight="1" x14ac:dyDescent="0.25">
      <c r="H84" s="23"/>
      <c r="I84" s="50"/>
    </row>
    <row r="85" spans="8:9" ht="14.25" customHeight="1" x14ac:dyDescent="0.25">
      <c r="H85" s="23"/>
      <c r="I85" s="50"/>
    </row>
    <row r="86" spans="8:9" ht="14.25" customHeight="1" x14ac:dyDescent="0.25">
      <c r="H86" s="23"/>
      <c r="I86" s="50"/>
    </row>
    <row r="87" spans="8:9" ht="14.25" customHeight="1" x14ac:dyDescent="0.25">
      <c r="H87" s="23"/>
      <c r="I87" s="50"/>
    </row>
    <row r="88" spans="8:9" ht="14.25" customHeight="1" x14ac:dyDescent="0.25">
      <c r="H88" s="23"/>
      <c r="I88" s="50"/>
    </row>
    <row r="89" spans="8:9" ht="14.25" customHeight="1" x14ac:dyDescent="0.25">
      <c r="H89" s="23"/>
      <c r="I89" s="50"/>
    </row>
    <row r="90" spans="8:9" ht="14.25" customHeight="1" x14ac:dyDescent="0.25">
      <c r="H90" s="23"/>
      <c r="I90" s="50"/>
    </row>
    <row r="91" spans="8:9" ht="14.25" customHeight="1" x14ac:dyDescent="0.25">
      <c r="H91" s="23"/>
      <c r="I91" s="50"/>
    </row>
    <row r="92" spans="8:9" ht="14.25" customHeight="1" x14ac:dyDescent="0.25">
      <c r="H92" s="23"/>
      <c r="I92" s="50"/>
    </row>
    <row r="93" spans="8:9" ht="14.25" customHeight="1" x14ac:dyDescent="0.25">
      <c r="H93" s="23"/>
      <c r="I93" s="50"/>
    </row>
    <row r="94" spans="8:9" ht="14.25" customHeight="1" x14ac:dyDescent="0.25">
      <c r="H94" s="23"/>
      <c r="I94" s="50"/>
    </row>
    <row r="95" spans="8:9" ht="14.25" customHeight="1" x14ac:dyDescent="0.25">
      <c r="H95" s="23"/>
      <c r="I95" s="50"/>
    </row>
    <row r="96" spans="8:9" ht="14.25" customHeight="1" x14ac:dyDescent="0.25">
      <c r="H96" s="23"/>
      <c r="I96" s="50"/>
    </row>
    <row r="97" spans="8:9" ht="14.25" customHeight="1" x14ac:dyDescent="0.25">
      <c r="H97" s="23"/>
      <c r="I97" s="50"/>
    </row>
    <row r="98" spans="8:9" ht="14.25" customHeight="1" x14ac:dyDescent="0.25">
      <c r="H98" s="23"/>
      <c r="I98" s="50"/>
    </row>
    <row r="99" spans="8:9" ht="14.25" customHeight="1" x14ac:dyDescent="0.25">
      <c r="H99" s="23"/>
      <c r="I99" s="50"/>
    </row>
    <row r="100" spans="8:9" ht="14.25" customHeight="1" x14ac:dyDescent="0.25">
      <c r="H100" s="23"/>
      <c r="I100" s="50"/>
    </row>
    <row r="101" spans="8:9" ht="14.25" customHeight="1" x14ac:dyDescent="0.25">
      <c r="H101" s="23"/>
      <c r="I101" s="50"/>
    </row>
    <row r="102" spans="8:9" ht="14.25" customHeight="1" x14ac:dyDescent="0.25">
      <c r="H102" s="23"/>
      <c r="I102" s="50"/>
    </row>
    <row r="103" spans="8:9" ht="14.25" customHeight="1" x14ac:dyDescent="0.25">
      <c r="H103" s="23"/>
      <c r="I103" s="50"/>
    </row>
    <row r="104" spans="8:9" ht="14.25" customHeight="1" x14ac:dyDescent="0.25">
      <c r="H104" s="23"/>
      <c r="I104" s="50"/>
    </row>
    <row r="105" spans="8:9" ht="14.25" customHeight="1" x14ac:dyDescent="0.25">
      <c r="H105" s="23"/>
      <c r="I105" s="50"/>
    </row>
    <row r="106" spans="8:9" ht="14.25" customHeight="1" x14ac:dyDescent="0.25">
      <c r="H106" s="23"/>
      <c r="I106" s="50"/>
    </row>
    <row r="107" spans="8:9" ht="14.25" customHeight="1" x14ac:dyDescent="0.25">
      <c r="H107" s="23"/>
      <c r="I107" s="50"/>
    </row>
    <row r="108" spans="8:9" ht="14.25" customHeight="1" x14ac:dyDescent="0.25">
      <c r="H108" s="23"/>
      <c r="I108" s="50"/>
    </row>
    <row r="109" spans="8:9" ht="14.25" customHeight="1" x14ac:dyDescent="0.25">
      <c r="H109" s="23"/>
      <c r="I109" s="50"/>
    </row>
    <row r="110" spans="8:9" ht="14.25" customHeight="1" x14ac:dyDescent="0.25">
      <c r="H110" s="23"/>
      <c r="I110" s="50"/>
    </row>
    <row r="111" spans="8:9" ht="14.25" customHeight="1" x14ac:dyDescent="0.25">
      <c r="H111" s="23"/>
      <c r="I111" s="50"/>
    </row>
    <row r="112" spans="8:9" ht="14.25" customHeight="1" x14ac:dyDescent="0.25">
      <c r="H112" s="23"/>
      <c r="I112" s="50"/>
    </row>
    <row r="113" spans="8:9" ht="14.25" customHeight="1" x14ac:dyDescent="0.25">
      <c r="H113" s="23"/>
      <c r="I113" s="50"/>
    </row>
    <row r="114" spans="8:9" ht="14.25" customHeight="1" x14ac:dyDescent="0.25">
      <c r="H114" s="23"/>
      <c r="I114" s="50"/>
    </row>
    <row r="115" spans="8:9" ht="14.25" customHeight="1" x14ac:dyDescent="0.25">
      <c r="H115" s="23"/>
      <c r="I115" s="50"/>
    </row>
    <row r="116" spans="8:9" ht="14.25" customHeight="1" x14ac:dyDescent="0.25">
      <c r="H116" s="23"/>
      <c r="I116" s="50"/>
    </row>
    <row r="117" spans="8:9" ht="14.25" customHeight="1" x14ac:dyDescent="0.25">
      <c r="H117" s="23"/>
      <c r="I117" s="50"/>
    </row>
    <row r="118" spans="8:9" ht="14.25" customHeight="1" x14ac:dyDescent="0.25">
      <c r="H118" s="23"/>
      <c r="I118" s="50"/>
    </row>
    <row r="119" spans="8:9" ht="14.25" customHeight="1" x14ac:dyDescent="0.25">
      <c r="H119" s="23"/>
      <c r="I119" s="50"/>
    </row>
    <row r="120" spans="8:9" ht="14.25" customHeight="1" x14ac:dyDescent="0.25">
      <c r="H120" s="23"/>
      <c r="I120" s="50"/>
    </row>
    <row r="121" spans="8:9" ht="14.25" customHeight="1" x14ac:dyDescent="0.25">
      <c r="H121" s="23"/>
      <c r="I121" s="50"/>
    </row>
    <row r="122" spans="8:9" ht="14.25" customHeight="1" x14ac:dyDescent="0.25">
      <c r="H122" s="23"/>
      <c r="I122" s="50"/>
    </row>
    <row r="123" spans="8:9" ht="14.25" customHeight="1" x14ac:dyDescent="0.25">
      <c r="H123" s="23"/>
      <c r="I123" s="50"/>
    </row>
    <row r="124" spans="8:9" ht="14.25" customHeight="1" x14ac:dyDescent="0.25">
      <c r="H124" s="23"/>
      <c r="I124" s="50"/>
    </row>
    <row r="125" spans="8:9" ht="14.25" customHeight="1" x14ac:dyDescent="0.25">
      <c r="H125" s="23"/>
      <c r="I125" s="50"/>
    </row>
    <row r="126" spans="8:9" ht="14.25" customHeight="1" x14ac:dyDescent="0.25">
      <c r="H126" s="23"/>
      <c r="I126" s="50"/>
    </row>
    <row r="127" spans="8:9" ht="14.25" customHeight="1" x14ac:dyDescent="0.25">
      <c r="H127" s="23"/>
      <c r="I127" s="50"/>
    </row>
    <row r="128" spans="8:9" ht="14.25" customHeight="1" x14ac:dyDescent="0.25">
      <c r="H128" s="23"/>
      <c r="I128" s="50"/>
    </row>
    <row r="129" spans="8:9" ht="14.25" customHeight="1" x14ac:dyDescent="0.25">
      <c r="H129" s="23"/>
      <c r="I129" s="50"/>
    </row>
    <row r="130" spans="8:9" ht="14.25" customHeight="1" x14ac:dyDescent="0.25">
      <c r="H130" s="23"/>
      <c r="I130" s="50"/>
    </row>
    <row r="131" spans="8:9" ht="14.25" customHeight="1" x14ac:dyDescent="0.25">
      <c r="H131" s="23"/>
      <c r="I131" s="50"/>
    </row>
    <row r="132" spans="8:9" ht="14.25" customHeight="1" x14ac:dyDescent="0.25">
      <c r="H132" s="23"/>
      <c r="I132" s="50"/>
    </row>
    <row r="133" spans="8:9" ht="14.25" customHeight="1" x14ac:dyDescent="0.25">
      <c r="H133" s="23"/>
      <c r="I133" s="50"/>
    </row>
    <row r="134" spans="8:9" ht="14.25" customHeight="1" x14ac:dyDescent="0.25">
      <c r="H134" s="23"/>
      <c r="I134" s="50"/>
    </row>
    <row r="135" spans="8:9" ht="14.25" customHeight="1" x14ac:dyDescent="0.25">
      <c r="H135" s="23"/>
      <c r="I135" s="50"/>
    </row>
    <row r="136" spans="8:9" ht="14.25" customHeight="1" x14ac:dyDescent="0.25">
      <c r="H136" s="23"/>
      <c r="I136" s="50"/>
    </row>
    <row r="137" spans="8:9" ht="14.25" customHeight="1" x14ac:dyDescent="0.25">
      <c r="H137" s="23"/>
      <c r="I137" s="50"/>
    </row>
    <row r="138" spans="8:9" ht="14.25" customHeight="1" x14ac:dyDescent="0.25">
      <c r="H138" s="23"/>
      <c r="I138" s="50"/>
    </row>
    <row r="139" spans="8:9" ht="14.25" customHeight="1" x14ac:dyDescent="0.25">
      <c r="H139" s="23"/>
      <c r="I139" s="50"/>
    </row>
    <row r="140" spans="8:9" ht="14.25" customHeight="1" x14ac:dyDescent="0.25">
      <c r="H140" s="23"/>
      <c r="I140" s="50"/>
    </row>
    <row r="141" spans="8:9" ht="14.25" customHeight="1" x14ac:dyDescent="0.25">
      <c r="H141" s="23"/>
      <c r="I141" s="50"/>
    </row>
    <row r="142" spans="8:9" ht="14.25" customHeight="1" x14ac:dyDescent="0.25">
      <c r="H142" s="23"/>
      <c r="I142" s="50"/>
    </row>
    <row r="143" spans="8:9" ht="14.25" customHeight="1" x14ac:dyDescent="0.25">
      <c r="H143" s="23"/>
      <c r="I143" s="50"/>
    </row>
    <row r="144" spans="8:9" ht="14.25" customHeight="1" x14ac:dyDescent="0.25">
      <c r="H144" s="23"/>
      <c r="I144" s="50"/>
    </row>
    <row r="145" spans="8:9" ht="14.25" customHeight="1" x14ac:dyDescent="0.25">
      <c r="H145" s="23"/>
      <c r="I145" s="50"/>
    </row>
    <row r="146" spans="8:9" ht="14.25" customHeight="1" x14ac:dyDescent="0.25">
      <c r="H146" s="23"/>
      <c r="I146" s="50"/>
    </row>
    <row r="147" spans="8:9" ht="14.25" customHeight="1" x14ac:dyDescent="0.25">
      <c r="H147" s="23"/>
      <c r="I147" s="50"/>
    </row>
    <row r="148" spans="8:9" ht="14.25" customHeight="1" x14ac:dyDescent="0.25">
      <c r="H148" s="23"/>
      <c r="I148" s="50"/>
    </row>
    <row r="149" spans="8:9" ht="14.25" customHeight="1" x14ac:dyDescent="0.25">
      <c r="H149" s="23"/>
      <c r="I149" s="50"/>
    </row>
    <row r="150" spans="8:9" ht="14.25" customHeight="1" x14ac:dyDescent="0.25">
      <c r="H150" s="23"/>
      <c r="I150" s="50"/>
    </row>
    <row r="151" spans="8:9" ht="14.25" customHeight="1" x14ac:dyDescent="0.25">
      <c r="H151" s="23"/>
      <c r="I151" s="50"/>
    </row>
    <row r="152" spans="8:9" ht="14.25" customHeight="1" x14ac:dyDescent="0.25">
      <c r="H152" s="23"/>
      <c r="I152" s="50"/>
    </row>
    <row r="153" spans="8:9" ht="14.25" customHeight="1" x14ac:dyDescent="0.25">
      <c r="H153" s="23"/>
      <c r="I153" s="50"/>
    </row>
    <row r="154" spans="8:9" ht="14.25" customHeight="1" x14ac:dyDescent="0.25">
      <c r="H154" s="23"/>
      <c r="I154" s="50"/>
    </row>
    <row r="155" spans="8:9" ht="14.25" customHeight="1" x14ac:dyDescent="0.25">
      <c r="H155" s="23"/>
      <c r="I155" s="50"/>
    </row>
    <row r="156" spans="8:9" ht="14.25" customHeight="1" x14ac:dyDescent="0.25">
      <c r="H156" s="23"/>
      <c r="I156" s="50"/>
    </row>
    <row r="157" spans="8:9" ht="14.25" customHeight="1" x14ac:dyDescent="0.25">
      <c r="H157" s="23"/>
      <c r="I157" s="50"/>
    </row>
    <row r="158" spans="8:9" ht="14.25" customHeight="1" x14ac:dyDescent="0.25">
      <c r="H158" s="23"/>
      <c r="I158" s="50"/>
    </row>
    <row r="159" spans="8:9" ht="14.25" customHeight="1" x14ac:dyDescent="0.25">
      <c r="H159" s="23"/>
      <c r="I159" s="50"/>
    </row>
    <row r="160" spans="8:9" ht="14.25" customHeight="1" x14ac:dyDescent="0.25">
      <c r="H160" s="23"/>
      <c r="I160" s="50"/>
    </row>
    <row r="161" spans="8:9" ht="14.25" customHeight="1" x14ac:dyDescent="0.25">
      <c r="H161" s="23"/>
      <c r="I161" s="50"/>
    </row>
    <row r="162" spans="8:9" ht="14.25" customHeight="1" x14ac:dyDescent="0.25">
      <c r="H162" s="23"/>
      <c r="I162" s="50"/>
    </row>
    <row r="163" spans="8:9" ht="14.25" customHeight="1" x14ac:dyDescent="0.25">
      <c r="H163" s="23"/>
      <c r="I163" s="50"/>
    </row>
    <row r="164" spans="8:9" ht="14.25" customHeight="1" x14ac:dyDescent="0.25">
      <c r="H164" s="23"/>
      <c r="I164" s="50"/>
    </row>
    <row r="165" spans="8:9" ht="14.25" customHeight="1" x14ac:dyDescent="0.25">
      <c r="H165" s="23"/>
      <c r="I165" s="50"/>
    </row>
    <row r="166" spans="8:9" ht="14.25" customHeight="1" x14ac:dyDescent="0.25">
      <c r="H166" s="23"/>
      <c r="I166" s="50"/>
    </row>
    <row r="167" spans="8:9" ht="14.25" customHeight="1" x14ac:dyDescent="0.25">
      <c r="H167" s="23"/>
      <c r="I167" s="50"/>
    </row>
    <row r="168" spans="8:9" ht="14.25" customHeight="1" x14ac:dyDescent="0.25">
      <c r="H168" s="23"/>
      <c r="I168" s="50"/>
    </row>
    <row r="169" spans="8:9" ht="14.25" customHeight="1" x14ac:dyDescent="0.25">
      <c r="H169" s="23"/>
      <c r="I169" s="50"/>
    </row>
    <row r="170" spans="8:9" ht="14.25" customHeight="1" x14ac:dyDescent="0.25">
      <c r="H170" s="23"/>
      <c r="I170" s="50"/>
    </row>
    <row r="171" spans="8:9" ht="14.25" customHeight="1" x14ac:dyDescent="0.25">
      <c r="H171" s="23"/>
      <c r="I171" s="50"/>
    </row>
    <row r="172" spans="8:9" ht="14.25" customHeight="1" x14ac:dyDescent="0.25">
      <c r="H172" s="23"/>
      <c r="I172" s="50"/>
    </row>
    <row r="173" spans="8:9" ht="14.25" customHeight="1" x14ac:dyDescent="0.25">
      <c r="H173" s="23"/>
      <c r="I173" s="50"/>
    </row>
    <row r="174" spans="8:9" ht="14.25" customHeight="1" x14ac:dyDescent="0.25">
      <c r="H174" s="23"/>
      <c r="I174" s="50"/>
    </row>
    <row r="175" spans="8:9" ht="14.25" customHeight="1" x14ac:dyDescent="0.25">
      <c r="H175" s="23"/>
      <c r="I175" s="50"/>
    </row>
    <row r="176" spans="8:9" ht="14.25" customHeight="1" x14ac:dyDescent="0.25">
      <c r="H176" s="23"/>
      <c r="I176" s="50"/>
    </row>
    <row r="177" spans="8:9" ht="14.25" customHeight="1" x14ac:dyDescent="0.25">
      <c r="H177" s="23"/>
      <c r="I177" s="50"/>
    </row>
    <row r="178" spans="8:9" ht="14.25" customHeight="1" x14ac:dyDescent="0.25">
      <c r="H178" s="23"/>
      <c r="I178" s="50"/>
    </row>
    <row r="179" spans="8:9" ht="14.25" customHeight="1" x14ac:dyDescent="0.25">
      <c r="H179" s="23"/>
      <c r="I179" s="50"/>
    </row>
    <row r="180" spans="8:9" ht="14.25" customHeight="1" x14ac:dyDescent="0.25">
      <c r="H180" s="23"/>
      <c r="I180" s="50"/>
    </row>
    <row r="181" spans="8:9" ht="14.25" customHeight="1" x14ac:dyDescent="0.25">
      <c r="H181" s="23"/>
      <c r="I181" s="50"/>
    </row>
    <row r="182" spans="8:9" ht="14.25" customHeight="1" x14ac:dyDescent="0.25">
      <c r="H182" s="23"/>
      <c r="I182" s="50"/>
    </row>
    <row r="183" spans="8:9" ht="14.25" customHeight="1" x14ac:dyDescent="0.25">
      <c r="H183" s="23"/>
      <c r="I183" s="50"/>
    </row>
    <row r="184" spans="8:9" ht="14.25" customHeight="1" x14ac:dyDescent="0.25">
      <c r="H184" s="23"/>
      <c r="I184" s="50"/>
    </row>
    <row r="185" spans="8:9" ht="14.25" customHeight="1" x14ac:dyDescent="0.25">
      <c r="H185" s="23"/>
      <c r="I185" s="50"/>
    </row>
    <row r="186" spans="8:9" ht="14.25" customHeight="1" x14ac:dyDescent="0.25">
      <c r="H186" s="23"/>
      <c r="I186" s="50"/>
    </row>
    <row r="187" spans="8:9" ht="14.25" customHeight="1" x14ac:dyDescent="0.25">
      <c r="H187" s="23"/>
      <c r="I187" s="50"/>
    </row>
    <row r="188" spans="8:9" ht="14.25" customHeight="1" x14ac:dyDescent="0.25">
      <c r="H188" s="23"/>
      <c r="I188" s="50"/>
    </row>
    <row r="189" spans="8:9" ht="14.25" customHeight="1" x14ac:dyDescent="0.25">
      <c r="H189" s="23"/>
      <c r="I189" s="50"/>
    </row>
    <row r="190" spans="8:9" ht="14.25" customHeight="1" x14ac:dyDescent="0.25">
      <c r="H190" s="23"/>
      <c r="I190" s="50"/>
    </row>
    <row r="191" spans="8:9" ht="14.25" customHeight="1" x14ac:dyDescent="0.25">
      <c r="H191" s="23"/>
      <c r="I191" s="50"/>
    </row>
    <row r="192" spans="8:9" ht="14.25" customHeight="1" x14ac:dyDescent="0.25">
      <c r="H192" s="23"/>
      <c r="I192" s="50"/>
    </row>
    <row r="193" spans="8:9" ht="14.25" customHeight="1" x14ac:dyDescent="0.25">
      <c r="H193" s="23"/>
      <c r="I193" s="50"/>
    </row>
    <row r="194" spans="8:9" ht="14.25" customHeight="1" x14ac:dyDescent="0.25">
      <c r="H194" s="23"/>
      <c r="I194" s="50"/>
    </row>
    <row r="195" spans="8:9" ht="14.25" customHeight="1" x14ac:dyDescent="0.25">
      <c r="H195" s="23"/>
      <c r="I195" s="50"/>
    </row>
    <row r="196" spans="8:9" ht="14.25" customHeight="1" x14ac:dyDescent="0.25">
      <c r="H196" s="23"/>
      <c r="I196" s="50"/>
    </row>
    <row r="197" spans="8:9" ht="14.25" customHeight="1" x14ac:dyDescent="0.25">
      <c r="H197" s="23"/>
      <c r="I197" s="50"/>
    </row>
    <row r="198" spans="8:9" ht="14.25" customHeight="1" x14ac:dyDescent="0.25">
      <c r="H198" s="23"/>
      <c r="I198" s="50"/>
    </row>
    <row r="199" spans="8:9" ht="14.25" customHeight="1" x14ac:dyDescent="0.25">
      <c r="H199" s="23"/>
      <c r="I199" s="50"/>
    </row>
    <row r="200" spans="8:9" ht="14.25" customHeight="1" x14ac:dyDescent="0.25">
      <c r="H200" s="23"/>
      <c r="I200" s="50"/>
    </row>
    <row r="201" spans="8:9" ht="14.25" customHeight="1" x14ac:dyDescent="0.25">
      <c r="H201" s="23"/>
      <c r="I201" s="50"/>
    </row>
    <row r="202" spans="8:9" ht="14.25" customHeight="1" x14ac:dyDescent="0.25">
      <c r="H202" s="23"/>
      <c r="I202" s="50"/>
    </row>
    <row r="203" spans="8:9" ht="14.25" customHeight="1" x14ac:dyDescent="0.25">
      <c r="H203" s="23"/>
      <c r="I203" s="50"/>
    </row>
    <row r="204" spans="8:9" ht="14.25" customHeight="1" x14ac:dyDescent="0.25">
      <c r="H204" s="23"/>
      <c r="I204" s="50"/>
    </row>
    <row r="205" spans="8:9" ht="14.25" customHeight="1" x14ac:dyDescent="0.25">
      <c r="H205" s="23"/>
      <c r="I205" s="50"/>
    </row>
    <row r="206" spans="8:9" ht="14.25" customHeight="1" x14ac:dyDescent="0.25">
      <c r="H206" s="23"/>
      <c r="I206" s="50"/>
    </row>
    <row r="207" spans="8:9" ht="14.25" customHeight="1" x14ac:dyDescent="0.25">
      <c r="H207" s="23"/>
      <c r="I207" s="50"/>
    </row>
    <row r="208" spans="8:9" ht="14.25" customHeight="1" x14ac:dyDescent="0.25">
      <c r="H208" s="23"/>
      <c r="I208" s="50"/>
    </row>
    <row r="209" spans="8:9" ht="14.25" customHeight="1" x14ac:dyDescent="0.25">
      <c r="H209" s="23"/>
      <c r="I209" s="50"/>
    </row>
    <row r="210" spans="8:9" ht="14.25" customHeight="1" x14ac:dyDescent="0.25">
      <c r="H210" s="23"/>
      <c r="I210" s="50"/>
    </row>
    <row r="211" spans="8:9" ht="14.25" customHeight="1" x14ac:dyDescent="0.25">
      <c r="H211" s="23"/>
      <c r="I211" s="50"/>
    </row>
    <row r="212" spans="8:9" ht="14.25" customHeight="1" x14ac:dyDescent="0.25">
      <c r="H212" s="23"/>
      <c r="I212" s="50"/>
    </row>
    <row r="213" spans="8:9" ht="14.25" customHeight="1" x14ac:dyDescent="0.25">
      <c r="H213" s="23"/>
      <c r="I213" s="50"/>
    </row>
    <row r="214" spans="8:9" ht="14.25" customHeight="1" x14ac:dyDescent="0.25">
      <c r="H214" s="23"/>
      <c r="I214" s="50"/>
    </row>
    <row r="215" spans="8:9" ht="14.25" customHeight="1" x14ac:dyDescent="0.25">
      <c r="H215" s="23"/>
      <c r="I215" s="50"/>
    </row>
    <row r="216" spans="8:9" ht="14.25" customHeight="1" x14ac:dyDescent="0.25">
      <c r="H216" s="23"/>
      <c r="I216" s="50"/>
    </row>
    <row r="217" spans="8:9" ht="14.25" customHeight="1" x14ac:dyDescent="0.25">
      <c r="H217" s="23"/>
      <c r="I217" s="50"/>
    </row>
    <row r="218" spans="8:9" ht="14.25" customHeight="1" x14ac:dyDescent="0.25">
      <c r="H218" s="23"/>
      <c r="I218" s="50"/>
    </row>
    <row r="219" spans="8:9" ht="14.25" customHeight="1" x14ac:dyDescent="0.25">
      <c r="H219" s="23"/>
      <c r="I219" s="50"/>
    </row>
    <row r="220" spans="8:9" ht="14.25" customHeight="1" x14ac:dyDescent="0.25">
      <c r="H220" s="23"/>
      <c r="I220" s="50"/>
    </row>
    <row r="221" spans="8:9" ht="14.25" customHeight="1" x14ac:dyDescent="0.25">
      <c r="H221" s="23"/>
      <c r="I221" s="50"/>
    </row>
    <row r="222" spans="8:9" ht="14.25" customHeight="1" x14ac:dyDescent="0.25">
      <c r="H222" s="23"/>
      <c r="I222" s="50"/>
    </row>
    <row r="223" spans="8:9" ht="14.25" customHeight="1" x14ac:dyDescent="0.25">
      <c r="H223" s="23"/>
      <c r="I223" s="50"/>
    </row>
    <row r="224" spans="8:9" ht="14.25" customHeight="1" x14ac:dyDescent="0.25">
      <c r="H224" s="23"/>
      <c r="I224" s="50"/>
    </row>
    <row r="225" spans="8:9" ht="14.25" customHeight="1" x14ac:dyDescent="0.25">
      <c r="H225" s="23"/>
      <c r="I225" s="50"/>
    </row>
    <row r="226" spans="8:9" ht="14.25" customHeight="1" x14ac:dyDescent="0.25">
      <c r="H226" s="23"/>
      <c r="I226" s="50"/>
    </row>
    <row r="227" spans="8:9" ht="14.25" customHeight="1" x14ac:dyDescent="0.25">
      <c r="H227" s="23"/>
      <c r="I227" s="50"/>
    </row>
    <row r="228" spans="8:9" ht="14.25" customHeight="1" x14ac:dyDescent="0.25">
      <c r="H228" s="23"/>
      <c r="I228" s="50"/>
    </row>
    <row r="229" spans="8:9" ht="14.25" customHeight="1" x14ac:dyDescent="0.25">
      <c r="H229" s="23"/>
      <c r="I229" s="50"/>
    </row>
    <row r="230" spans="8:9" ht="14.25" customHeight="1" x14ac:dyDescent="0.25">
      <c r="H230" s="23"/>
      <c r="I230" s="50"/>
    </row>
    <row r="231" spans="8:9" ht="14.25" customHeight="1" x14ac:dyDescent="0.25">
      <c r="H231" s="23"/>
      <c r="I231" s="50"/>
    </row>
    <row r="232" spans="8:9" ht="14.25" customHeight="1" x14ac:dyDescent="0.25">
      <c r="H232" s="23"/>
      <c r="I232" s="50"/>
    </row>
    <row r="233" spans="8:9" ht="14.25" customHeight="1" x14ac:dyDescent="0.25">
      <c r="H233" s="23"/>
      <c r="I233" s="50"/>
    </row>
    <row r="234" spans="8:9" ht="14.25" customHeight="1" x14ac:dyDescent="0.25">
      <c r="H234" s="23"/>
      <c r="I234" s="50"/>
    </row>
    <row r="235" spans="8:9" ht="14.25" customHeight="1" x14ac:dyDescent="0.25">
      <c r="H235" s="23"/>
      <c r="I235" s="50"/>
    </row>
    <row r="236" spans="8:9" ht="14.25" customHeight="1" x14ac:dyDescent="0.25">
      <c r="H236" s="23"/>
      <c r="I236" s="50"/>
    </row>
    <row r="237" spans="8:9" ht="14.25" customHeight="1" x14ac:dyDescent="0.25">
      <c r="H237" s="23"/>
      <c r="I237" s="50"/>
    </row>
    <row r="238" spans="8:9" ht="14.25" customHeight="1" x14ac:dyDescent="0.25">
      <c r="H238" s="23"/>
      <c r="I238" s="50"/>
    </row>
    <row r="239" spans="8:9" ht="14.25" customHeight="1" x14ac:dyDescent="0.25">
      <c r="H239" s="23"/>
      <c r="I239" s="50"/>
    </row>
    <row r="240" spans="8:9" ht="14.25" customHeight="1" x14ac:dyDescent="0.25">
      <c r="H240" s="23"/>
      <c r="I240" s="50"/>
    </row>
    <row r="241" spans="8:9" ht="14.25" customHeight="1" x14ac:dyDescent="0.25">
      <c r="H241" s="23"/>
      <c r="I241" s="50"/>
    </row>
    <row r="242" spans="8:9" ht="14.25" customHeight="1" x14ac:dyDescent="0.25">
      <c r="H242" s="23"/>
      <c r="I242" s="50"/>
    </row>
    <row r="243" spans="8:9" ht="14.25" customHeight="1" x14ac:dyDescent="0.25">
      <c r="H243" s="23"/>
      <c r="I243" s="50"/>
    </row>
    <row r="244" spans="8:9" ht="14.25" customHeight="1" x14ac:dyDescent="0.25">
      <c r="H244" s="23"/>
      <c r="I244" s="50"/>
    </row>
    <row r="245" spans="8:9" ht="14.25" customHeight="1" x14ac:dyDescent="0.25">
      <c r="H245" s="23"/>
      <c r="I245" s="50"/>
    </row>
    <row r="246" spans="8:9" ht="14.25" customHeight="1" x14ac:dyDescent="0.25">
      <c r="H246" s="23"/>
      <c r="I246" s="50"/>
    </row>
    <row r="247" spans="8:9" ht="14.25" customHeight="1" x14ac:dyDescent="0.25">
      <c r="H247" s="23"/>
      <c r="I247" s="50"/>
    </row>
    <row r="248" spans="8:9" ht="14.25" customHeight="1" x14ac:dyDescent="0.25">
      <c r="H248" s="23"/>
      <c r="I248" s="50"/>
    </row>
    <row r="249" spans="8:9" ht="14.25" customHeight="1" x14ac:dyDescent="0.25">
      <c r="H249" s="23"/>
      <c r="I249" s="50"/>
    </row>
    <row r="250" spans="8:9" ht="14.25" customHeight="1" x14ac:dyDescent="0.25">
      <c r="H250" s="23"/>
      <c r="I250" s="50"/>
    </row>
    <row r="251" spans="8:9" ht="14.25" customHeight="1" x14ac:dyDescent="0.25">
      <c r="H251" s="23"/>
      <c r="I251" s="50"/>
    </row>
    <row r="252" spans="8:9" ht="14.25" customHeight="1" x14ac:dyDescent="0.25">
      <c r="H252" s="23"/>
      <c r="I252" s="50"/>
    </row>
    <row r="253" spans="8:9" ht="14.25" customHeight="1" x14ac:dyDescent="0.25">
      <c r="H253" s="23"/>
      <c r="I253" s="50"/>
    </row>
    <row r="254" spans="8:9" ht="14.25" customHeight="1" x14ac:dyDescent="0.25">
      <c r="H254" s="23"/>
      <c r="I254" s="50"/>
    </row>
    <row r="255" spans="8:9" ht="14.25" customHeight="1" x14ac:dyDescent="0.25">
      <c r="H255" s="23"/>
      <c r="I255" s="50"/>
    </row>
    <row r="256" spans="8:9" ht="14.25" customHeight="1" x14ac:dyDescent="0.25">
      <c r="H256" s="23"/>
      <c r="I256" s="50"/>
    </row>
    <row r="257" spans="8:9" ht="14.25" customHeight="1" x14ac:dyDescent="0.25">
      <c r="H257" s="23"/>
      <c r="I257" s="50"/>
    </row>
    <row r="258" spans="8:9" ht="14.25" customHeight="1" x14ac:dyDescent="0.25">
      <c r="H258" s="23"/>
      <c r="I258" s="50"/>
    </row>
    <row r="259" spans="8:9" ht="14.25" customHeight="1" x14ac:dyDescent="0.25">
      <c r="H259" s="23"/>
      <c r="I259" s="50"/>
    </row>
    <row r="260" spans="8:9" ht="14.25" customHeight="1" x14ac:dyDescent="0.25">
      <c r="H260" s="23"/>
      <c r="I260" s="50"/>
    </row>
    <row r="261" spans="8:9" ht="14.25" customHeight="1" x14ac:dyDescent="0.25">
      <c r="H261" s="23"/>
      <c r="I261" s="50"/>
    </row>
    <row r="262" spans="8:9" ht="14.25" customHeight="1" x14ac:dyDescent="0.25">
      <c r="H262" s="23"/>
      <c r="I262" s="50"/>
    </row>
    <row r="263" spans="8:9" ht="14.25" customHeight="1" x14ac:dyDescent="0.25">
      <c r="H263" s="23"/>
      <c r="I263" s="50"/>
    </row>
    <row r="264" spans="8:9" ht="14.25" customHeight="1" x14ac:dyDescent="0.25">
      <c r="H264" s="23"/>
      <c r="I264" s="50"/>
    </row>
    <row r="265" spans="8:9" ht="14.25" customHeight="1" x14ac:dyDescent="0.25">
      <c r="H265" s="23"/>
      <c r="I265" s="50"/>
    </row>
    <row r="266" spans="8:9" ht="14.25" customHeight="1" x14ac:dyDescent="0.25">
      <c r="H266" s="23"/>
      <c r="I266" s="50"/>
    </row>
    <row r="267" spans="8:9" ht="14.25" customHeight="1" x14ac:dyDescent="0.25">
      <c r="H267" s="23"/>
      <c r="I267" s="50"/>
    </row>
    <row r="268" spans="8:9" ht="14.25" customHeight="1" x14ac:dyDescent="0.25">
      <c r="H268" s="23"/>
      <c r="I268" s="50"/>
    </row>
    <row r="269" spans="8:9" ht="15.75" customHeight="1" x14ac:dyDescent="0.25"/>
    <row r="270" spans="8:9" ht="15.75" customHeight="1" x14ac:dyDescent="0.25"/>
    <row r="271" spans="8:9" ht="15.75" customHeight="1" x14ac:dyDescent="0.25"/>
    <row r="272" spans="8:9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autoFilter ref="A2:J65" xr:uid="{00000000-0001-0000-0200-000000000000}">
    <filterColumn colId="2">
      <customFilters>
        <customFilter operator="notEqual" val=" "/>
      </customFilters>
    </filterColumn>
    <sortState xmlns:xlrd2="http://schemas.microsoft.com/office/spreadsheetml/2017/richdata2" ref="A5:J58">
      <sortCondition ref="I2:I65"/>
    </sortState>
  </autoFilter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4"/>
  <sheetViews>
    <sheetView tabSelected="1" workbookViewId="0">
      <selection activeCell="H2" sqref="H2"/>
    </sheetView>
  </sheetViews>
  <sheetFormatPr baseColWidth="10" defaultColWidth="14.42578125" defaultRowHeight="15" customHeight="1" x14ac:dyDescent="0.25"/>
  <cols>
    <col min="1" max="1" width="6.28515625" customWidth="1"/>
    <col min="2" max="2" width="23.42578125" customWidth="1"/>
    <col min="3" max="6" width="12.5703125" customWidth="1"/>
    <col min="7" max="7" width="8.5703125" customWidth="1"/>
    <col min="8" max="8" width="12.5703125" customWidth="1"/>
    <col min="9" max="26" width="11" customWidth="1"/>
  </cols>
  <sheetData>
    <row r="1" spans="1:26" ht="21" customHeight="1" x14ac:dyDescent="0.25">
      <c r="A1" s="1" t="s">
        <v>84</v>
      </c>
      <c r="B1" s="2"/>
      <c r="C1" s="2"/>
      <c r="D1" s="2"/>
      <c r="E1" s="2"/>
      <c r="F1" s="4"/>
      <c r="G1" s="5"/>
      <c r="H1" s="5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.75" customHeight="1" x14ac:dyDescent="0.25">
      <c r="A2" s="7" t="s">
        <v>1</v>
      </c>
      <c r="B2" s="8" t="s">
        <v>2</v>
      </c>
      <c r="C2" s="52">
        <v>45583</v>
      </c>
      <c r="D2" s="52">
        <v>45983</v>
      </c>
      <c r="E2" s="53">
        <v>45689</v>
      </c>
      <c r="F2" s="9" t="s">
        <v>7</v>
      </c>
      <c r="G2" s="54" t="s">
        <v>85</v>
      </c>
      <c r="H2" s="11" t="s">
        <v>9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81"/>
      <c r="B3" s="55" t="s">
        <v>42</v>
      </c>
      <c r="C3" s="56">
        <f>IFERROR(VLOOKUP(B3,'18 Octobre2024'!B:G,6,FALSE),"")</f>
        <v>3737</v>
      </c>
      <c r="D3" s="56">
        <f>+IFERROR(VLOOKUP(B3,'22 Novembre 2024'!B:G,6,FALSE),"")</f>
        <v>5175</v>
      </c>
      <c r="E3" s="56">
        <f>+IFERROR(VLOOKUP(B3,'Février 2025'!B:G,6,FALSE),"")</f>
        <v>4879</v>
      </c>
      <c r="F3" s="57">
        <f>+IFERROR(SUM(C3:E3),"")</f>
        <v>13791</v>
      </c>
      <c r="G3" s="58"/>
      <c r="H3" s="11">
        <f>+IFERROR(RANK(F3,F:F),"")</f>
        <v>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 x14ac:dyDescent="0.25">
      <c r="A4" s="81"/>
      <c r="B4" s="55" t="s">
        <v>44</v>
      </c>
      <c r="C4" s="56">
        <f>IFERROR(VLOOKUP(B4,'18 Octobre2024'!B:G,6,FALSE),"")</f>
        <v>4338</v>
      </c>
      <c r="D4" s="56">
        <f>+IFERROR(VLOOKUP(B4,'22 Novembre 2024'!B:G,6,FALSE),"")</f>
        <v>4829</v>
      </c>
      <c r="E4" s="56">
        <f>+IFERROR(VLOOKUP(B4,'Février 2025'!B:G,6,FALSE),"")</f>
        <v>4600</v>
      </c>
      <c r="F4" s="57">
        <f>+IFERROR(SUM(C4:E4),"")</f>
        <v>13767</v>
      </c>
      <c r="G4" s="58"/>
      <c r="H4" s="11">
        <f>+IFERROR(RANK(F4,F:F),"")</f>
        <v>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25">
      <c r="A5" s="17"/>
      <c r="B5" s="55" t="s">
        <v>13</v>
      </c>
      <c r="C5" s="56">
        <f>IFERROR(VLOOKUP(B5,'18 Octobre2024'!B:G,6,FALSE),"")</f>
        <v>4452</v>
      </c>
      <c r="D5" s="56">
        <f>+IFERROR(VLOOKUP(B5,'22 Novembre 2024'!B:G,6,FALSE),"")</f>
        <v>4273</v>
      </c>
      <c r="E5" s="56">
        <f>+IFERROR(VLOOKUP(B5,'Février 2025'!B:G,6,FALSE),"")</f>
        <v>4535</v>
      </c>
      <c r="F5" s="57">
        <f>+IFERROR(SUM(C5:E5),"")</f>
        <v>13260</v>
      </c>
      <c r="G5" s="58"/>
      <c r="H5" s="11">
        <f>+IFERROR(RANK(F5,F:F),"")</f>
        <v>3</v>
      </c>
    </row>
    <row r="6" spans="1:26" ht="15" customHeight="1" x14ac:dyDescent="0.25">
      <c r="A6" s="17"/>
      <c r="B6" s="55" t="s">
        <v>22</v>
      </c>
      <c r="C6" s="56">
        <f>IFERROR(VLOOKUP(B6,'18 Octobre2024'!B:G,6,FALSE),"")</f>
        <v>3731</v>
      </c>
      <c r="D6" s="56">
        <f>+IFERROR(VLOOKUP(B6,'22 Novembre 2024'!B:G,6,FALSE),"")</f>
        <v>4576</v>
      </c>
      <c r="E6" s="56">
        <f>+IFERROR(VLOOKUP(B6,'Février 2025'!B:G,6,FALSE),"")</f>
        <v>4662</v>
      </c>
      <c r="F6" s="57">
        <f>+IFERROR(SUM(C6:E6),"")</f>
        <v>12969</v>
      </c>
      <c r="G6" s="58"/>
      <c r="H6" s="11">
        <f>+IFERROR(RANK(F6,F:F),"")</f>
        <v>4</v>
      </c>
    </row>
    <row r="7" spans="1:26" ht="15.75" customHeight="1" x14ac:dyDescent="0.25">
      <c r="A7" s="18"/>
      <c r="B7" s="59" t="s">
        <v>47</v>
      </c>
      <c r="C7" s="56">
        <f>IFERROR(VLOOKUP(B7,'18 Octobre2024'!B:G,6,FALSE),"")</f>
        <v>4459</v>
      </c>
      <c r="D7" s="56">
        <f>+IFERROR(VLOOKUP(B7,'22 Novembre 2024'!B:G,6,FALSE),"")</f>
        <v>4120</v>
      </c>
      <c r="E7" s="56">
        <f>+IFERROR(VLOOKUP(B7,'Février 2025'!B:G,6,FALSE),"")</f>
        <v>4268</v>
      </c>
      <c r="F7" s="57">
        <f>+IFERROR(SUM(C7:E7),"")</f>
        <v>12847</v>
      </c>
      <c r="G7" s="60"/>
      <c r="H7" s="11">
        <f>+IFERROR(RANK(F7,F:F),"")</f>
        <v>5</v>
      </c>
    </row>
    <row r="8" spans="1:26" ht="15.75" customHeight="1" x14ac:dyDescent="0.25">
      <c r="A8" s="18"/>
      <c r="B8" s="59" t="s">
        <v>34</v>
      </c>
      <c r="C8" s="56">
        <f>IFERROR(VLOOKUP(B8,'18 Octobre2024'!B:G,6,FALSE),"")</f>
        <v>4065</v>
      </c>
      <c r="D8" s="56">
        <f>+IFERROR(VLOOKUP(B8,'22 Novembre 2024'!B:G,6,FALSE),"")</f>
        <v>4372</v>
      </c>
      <c r="E8" s="56">
        <f>+IFERROR(VLOOKUP(B8,'Février 2025'!B:G,6,FALSE),"")</f>
        <v>4329</v>
      </c>
      <c r="F8" s="57">
        <f>+IFERROR(SUM(C8:E8),"")</f>
        <v>12766</v>
      </c>
      <c r="G8" s="60"/>
      <c r="H8" s="11">
        <f>+IFERROR(RANK(F8,F:F),"")</f>
        <v>6</v>
      </c>
    </row>
    <row r="9" spans="1:26" ht="15.75" customHeight="1" x14ac:dyDescent="0.25">
      <c r="A9" s="17"/>
      <c r="B9" s="59" t="s">
        <v>20</v>
      </c>
      <c r="C9" s="56">
        <f>IFERROR(VLOOKUP(B9,'18 Octobre2024'!B:G,6,FALSE),"")</f>
        <v>4893</v>
      </c>
      <c r="D9" s="56">
        <f>+IFERROR(VLOOKUP(B9,'22 Novembre 2024'!B:G,6,FALSE),"")</f>
        <v>3525</v>
      </c>
      <c r="E9" s="56">
        <f>+IFERROR(VLOOKUP(B9,'Février 2025'!B:G,6,FALSE),"")</f>
        <v>4140</v>
      </c>
      <c r="F9" s="57">
        <f>+IFERROR(SUM(C9:E9),"")</f>
        <v>12558</v>
      </c>
      <c r="G9" s="60"/>
      <c r="H9" s="11">
        <f>+IFERROR(RANK(F9,F:F),"")</f>
        <v>7</v>
      </c>
    </row>
    <row r="10" spans="1:26" ht="15.75" customHeight="1" x14ac:dyDescent="0.25">
      <c r="A10" s="18"/>
      <c r="B10" s="59" t="s">
        <v>40</v>
      </c>
      <c r="C10" s="56">
        <f>IFERROR(VLOOKUP(B10,'18 Octobre2024'!B:G,6,FALSE),"")</f>
        <v>4185</v>
      </c>
      <c r="D10" s="56">
        <f>+IFERROR(VLOOKUP(B10,'22 Novembre 2024'!B:G,6,FALSE),"")</f>
        <v>3845</v>
      </c>
      <c r="E10" s="56">
        <f>+IFERROR(VLOOKUP(B10,'Février 2025'!B:G,6,FALSE),"")</f>
        <v>4510</v>
      </c>
      <c r="F10" s="57">
        <f>+IFERROR(SUM(C10:E10),"")</f>
        <v>12540</v>
      </c>
      <c r="G10" s="60"/>
      <c r="H10" s="11">
        <f>+IFERROR(RANK(F10,F:F),"")</f>
        <v>8</v>
      </c>
    </row>
    <row r="11" spans="1:26" ht="15.75" customHeight="1" x14ac:dyDescent="0.25">
      <c r="A11" s="18"/>
      <c r="B11" s="59" t="s">
        <v>41</v>
      </c>
      <c r="C11" s="56">
        <f>IFERROR(VLOOKUP(B11,'18 Octobre2024'!B:G,6,FALSE),"")</f>
        <v>4407</v>
      </c>
      <c r="D11" s="56">
        <f>+IFERROR(VLOOKUP(B11,'22 Novembre 2024'!B:G,6,FALSE),"")</f>
        <v>3669</v>
      </c>
      <c r="E11" s="56">
        <f>+IFERROR(VLOOKUP(B11,'Février 2025'!B:G,6,FALSE),"")</f>
        <v>4346</v>
      </c>
      <c r="F11" s="57">
        <f>+IFERROR(SUM(C11:E11),"")</f>
        <v>12422</v>
      </c>
      <c r="G11" s="60"/>
      <c r="H11" s="11">
        <f>+IFERROR(RANK(F11,F:F),"")</f>
        <v>9</v>
      </c>
    </row>
    <row r="12" spans="1:26" ht="15.75" customHeight="1" x14ac:dyDescent="0.25">
      <c r="A12" s="18"/>
      <c r="B12" s="59" t="s">
        <v>45</v>
      </c>
      <c r="C12" s="56">
        <f>IFERROR(VLOOKUP(B12,'18 Octobre2024'!B:G,6,FALSE),"")</f>
        <v>4792</v>
      </c>
      <c r="D12" s="56">
        <f>+IFERROR(VLOOKUP(B12,'22 Novembre 2024'!B:G,6,FALSE),"")</f>
        <v>4364</v>
      </c>
      <c r="E12" s="56">
        <f>+IFERROR(VLOOKUP(B12,'Février 2025'!B:G,6,FALSE),"")</f>
        <v>3227</v>
      </c>
      <c r="F12" s="57">
        <f>+IFERROR(SUM(C12:E12),"")</f>
        <v>12383</v>
      </c>
      <c r="G12" s="60"/>
      <c r="H12" s="11">
        <f>+IFERROR(RANK(F12,F:F),"")</f>
        <v>10</v>
      </c>
    </row>
    <row r="13" spans="1:26" ht="15.75" customHeight="1" x14ac:dyDescent="0.25">
      <c r="A13" s="18"/>
      <c r="B13" s="59" t="s">
        <v>46</v>
      </c>
      <c r="C13" s="56">
        <f>IFERROR(VLOOKUP(B13,'18 Octobre2024'!B:G,6,FALSE),"")</f>
        <v>3987</v>
      </c>
      <c r="D13" s="56">
        <f>+IFERROR(VLOOKUP(B13,'22 Novembre 2024'!B:G,6,FALSE),"")</f>
        <v>4471</v>
      </c>
      <c r="E13" s="56">
        <f>+IFERROR(VLOOKUP(B13,'Février 2025'!B:G,6,FALSE),"")</f>
        <v>3826</v>
      </c>
      <c r="F13" s="57">
        <f>+IFERROR(SUM(C13:E13),"")</f>
        <v>12284</v>
      </c>
      <c r="G13" s="60"/>
      <c r="H13" s="11">
        <f>+IFERROR(RANK(F13,F:F),"")</f>
        <v>11</v>
      </c>
    </row>
    <row r="14" spans="1:26" ht="15.75" customHeight="1" x14ac:dyDescent="0.25">
      <c r="A14" s="17"/>
      <c r="B14" s="59" t="s">
        <v>50</v>
      </c>
      <c r="C14" s="56">
        <f>IFERROR(VLOOKUP(B14,'18 Octobre2024'!B:G,6,FALSE),"")</f>
        <v>4330</v>
      </c>
      <c r="D14" s="56">
        <f>+IFERROR(VLOOKUP(B14,'22 Novembre 2024'!B:G,6,FALSE),"")</f>
        <v>3449</v>
      </c>
      <c r="E14" s="56">
        <f>+IFERROR(VLOOKUP(B14,'Février 2025'!B:G,6,FALSE),"")</f>
        <v>4358</v>
      </c>
      <c r="F14" s="57">
        <f>+IFERROR(SUM(C14:E14),"")</f>
        <v>12137</v>
      </c>
      <c r="G14" s="60"/>
      <c r="H14" s="11">
        <f>+IFERROR(RANK(F14,F:F),"")</f>
        <v>12</v>
      </c>
    </row>
    <row r="15" spans="1:26" ht="15.75" customHeight="1" x14ac:dyDescent="0.25">
      <c r="A15" s="18"/>
      <c r="B15" s="59" t="s">
        <v>19</v>
      </c>
      <c r="C15" s="56">
        <f>IFERROR(VLOOKUP(B15,'18 Octobre2024'!B:G,6,FALSE),"")</f>
        <v>4145</v>
      </c>
      <c r="D15" s="56">
        <f>+IFERROR(VLOOKUP(B15,'22 Novembre 2024'!B:G,6,FALSE),"")</f>
        <v>3904</v>
      </c>
      <c r="E15" s="56">
        <f>+IFERROR(VLOOKUP(B15,'Février 2025'!B:G,6,FALSE),"")</f>
        <v>4084</v>
      </c>
      <c r="F15" s="57">
        <f>+IFERROR(SUM(C15:E15),"")</f>
        <v>12133</v>
      </c>
      <c r="G15" s="60"/>
      <c r="H15" s="11">
        <f>+IFERROR(RANK(F15,F:F),"")</f>
        <v>13</v>
      </c>
    </row>
    <row r="16" spans="1:26" ht="15.75" customHeight="1" x14ac:dyDescent="0.25">
      <c r="A16" s="18"/>
      <c r="B16" s="59" t="s">
        <v>32</v>
      </c>
      <c r="C16" s="56">
        <f>IFERROR(VLOOKUP(B16,'18 Octobre2024'!B:G,6,FALSE),"")</f>
        <v>3694</v>
      </c>
      <c r="D16" s="56">
        <f>+IFERROR(VLOOKUP(B16,'22 Novembre 2024'!B:G,6,FALSE),"")</f>
        <v>4105</v>
      </c>
      <c r="E16" s="56">
        <f>+IFERROR(VLOOKUP(B16,'Février 2025'!B:G,6,FALSE),"")</f>
        <v>4322</v>
      </c>
      <c r="F16" s="57">
        <f>+IFERROR(SUM(C16:E16),"")</f>
        <v>12121</v>
      </c>
      <c r="G16" s="60"/>
      <c r="H16" s="11">
        <f>+IFERROR(RANK(F16,F:F),"")</f>
        <v>14</v>
      </c>
    </row>
    <row r="17" spans="1:9" ht="15.75" customHeight="1" x14ac:dyDescent="0.25">
      <c r="A17" s="17"/>
      <c r="B17" s="59" t="s">
        <v>30</v>
      </c>
      <c r="C17" s="56">
        <f>IFERROR(VLOOKUP(B17,'18 Octobre2024'!B:G,6,FALSE),"")</f>
        <v>4306</v>
      </c>
      <c r="D17" s="56">
        <f>+IFERROR(VLOOKUP(B17,'22 Novembre 2024'!B:G,6,FALSE),"")</f>
        <v>3842</v>
      </c>
      <c r="E17" s="56">
        <f>+IFERROR(VLOOKUP(B17,'Février 2025'!B:G,6,FALSE),"")</f>
        <v>3693</v>
      </c>
      <c r="F17" s="57">
        <f>+IFERROR(SUM(C17:E17),"")</f>
        <v>11841</v>
      </c>
      <c r="G17" s="60"/>
      <c r="H17" s="11">
        <f>+IFERROR(RANK(F17,F:F),"")</f>
        <v>15</v>
      </c>
    </row>
    <row r="18" spans="1:9" ht="15.75" customHeight="1" x14ac:dyDescent="0.25">
      <c r="A18" s="18"/>
      <c r="B18" s="59" t="s">
        <v>48</v>
      </c>
      <c r="C18" s="56">
        <f>IFERROR(VLOOKUP(B18,'18 Octobre2024'!B:G,6,FALSE),"")</f>
        <v>3582</v>
      </c>
      <c r="D18" s="56">
        <f>+IFERROR(VLOOKUP(B18,'22 Novembre 2024'!B:G,6,FALSE),"")</f>
        <v>3900</v>
      </c>
      <c r="E18" s="56">
        <f>+IFERROR(VLOOKUP(B18,'Février 2025'!B:G,6,FALSE),"")</f>
        <v>4112</v>
      </c>
      <c r="F18" s="57">
        <f>+IFERROR(SUM(C18:E18),"")</f>
        <v>11594</v>
      </c>
      <c r="G18" s="60"/>
      <c r="H18" s="11">
        <f>+IFERROR(RANK(F18,F:F),"")</f>
        <v>16</v>
      </c>
    </row>
    <row r="19" spans="1:9" ht="15.75" customHeight="1" x14ac:dyDescent="0.25">
      <c r="A19" s="18"/>
      <c r="B19" s="59" t="s">
        <v>29</v>
      </c>
      <c r="C19" s="56">
        <f>IFERROR(VLOOKUP(B19,'18 Octobre2024'!B:G,6,FALSE),"")</f>
        <v>4589</v>
      </c>
      <c r="D19" s="56">
        <f>+IFERROR(VLOOKUP(B19,'22 Novembre 2024'!B:G,6,FALSE),"")</f>
        <v>3646</v>
      </c>
      <c r="E19" s="56">
        <f>+IFERROR(VLOOKUP(B19,'Février 2025'!B:G,6,FALSE),"")</f>
        <v>3101</v>
      </c>
      <c r="F19" s="57">
        <f>+IFERROR(SUM(C19:E19),"")</f>
        <v>11336</v>
      </c>
      <c r="G19" s="60"/>
      <c r="H19" s="11">
        <f>+IFERROR(RANK(F19,F:F),"")</f>
        <v>17</v>
      </c>
    </row>
    <row r="20" spans="1:9" ht="15.75" customHeight="1" x14ac:dyDescent="0.25">
      <c r="A20" s="18"/>
      <c r="B20" s="59" t="s">
        <v>36</v>
      </c>
      <c r="C20" s="56">
        <f>IFERROR(VLOOKUP(B20,'18 Octobre2024'!B:G,6,FALSE),"")</f>
        <v>0</v>
      </c>
      <c r="D20" s="56">
        <f>+IFERROR(VLOOKUP(B20,'22 Novembre 2024'!B:G,6,FALSE),"")</f>
        <v>4685</v>
      </c>
      <c r="E20" s="56">
        <f>+IFERROR(VLOOKUP(B20,'Février 2025'!B:G,6,FALSE),"")</f>
        <v>4077</v>
      </c>
      <c r="F20" s="57">
        <f>+IFERROR(SUM(C20:E20),"")</f>
        <v>8762</v>
      </c>
      <c r="G20" s="60"/>
      <c r="H20" s="11">
        <f>+IFERROR(RANK(F20,F:F),"")</f>
        <v>18</v>
      </c>
    </row>
    <row r="21" spans="1:9" ht="15.75" customHeight="1" x14ac:dyDescent="0.25">
      <c r="A21" s="18"/>
      <c r="B21" s="59" t="s">
        <v>35</v>
      </c>
      <c r="C21" s="56">
        <f>IFERROR(VLOOKUP(B21,'18 Octobre2024'!B:G,6,FALSE),"")</f>
        <v>0</v>
      </c>
      <c r="D21" s="56">
        <f>+IFERROR(VLOOKUP(B21,'22 Novembre 2024'!B:G,6,FALSE),"")</f>
        <v>3678</v>
      </c>
      <c r="E21" s="56">
        <f>+IFERROR(VLOOKUP(B21,'Février 2025'!B:G,6,FALSE),"")</f>
        <v>4695</v>
      </c>
      <c r="F21" s="57">
        <f>+IFERROR(SUM(C21:E21),"")</f>
        <v>8373</v>
      </c>
      <c r="G21" s="60"/>
      <c r="H21" s="11">
        <f>+IFERROR(RANK(F21,F:F),"")</f>
        <v>19</v>
      </c>
    </row>
    <row r="22" spans="1:9" ht="15.75" customHeight="1" x14ac:dyDescent="0.25">
      <c r="A22" s="17"/>
      <c r="B22" s="59" t="s">
        <v>33</v>
      </c>
      <c r="C22" s="56">
        <f>IFERROR(VLOOKUP(B22,'18 Octobre2024'!B:G,6,FALSE),"")</f>
        <v>4576</v>
      </c>
      <c r="D22" s="56">
        <f>+IFERROR(VLOOKUP(B22,'22 Novembre 2024'!B:G,6,FALSE),"")</f>
        <v>3753</v>
      </c>
      <c r="E22" s="56">
        <f>+IFERROR(VLOOKUP(B22,'Février 2025'!B:G,6,FALSE),"")</f>
        <v>0</v>
      </c>
      <c r="F22" s="57">
        <f>+IFERROR(SUM(C22:E22),"")</f>
        <v>8329</v>
      </c>
      <c r="G22" s="60"/>
      <c r="H22" s="11">
        <f>+IFERROR(RANK(F22,F:F),"")</f>
        <v>20</v>
      </c>
    </row>
    <row r="23" spans="1:9" ht="15.75" customHeight="1" x14ac:dyDescent="0.25">
      <c r="A23" s="18"/>
      <c r="B23" s="59" t="s">
        <v>12</v>
      </c>
      <c r="C23" s="56">
        <f>IFERROR(VLOOKUP(B23,'18 Octobre2024'!B:G,6,FALSE),"")</f>
        <v>4481</v>
      </c>
      <c r="D23" s="56">
        <f>+IFERROR(VLOOKUP(B23,'22 Novembre 2024'!B:G,6,FALSE),"")</f>
        <v>0</v>
      </c>
      <c r="E23" s="56">
        <f>+IFERROR(VLOOKUP(B23,'Février 2025'!B:G,6,FALSE),"")</f>
        <v>3768</v>
      </c>
      <c r="F23" s="57">
        <f>+IFERROR(SUM(C23:E23),"")</f>
        <v>8249</v>
      </c>
      <c r="G23" s="60"/>
      <c r="H23" s="11">
        <f>+IFERROR(RANK(F23,F:F),"")</f>
        <v>21</v>
      </c>
    </row>
    <row r="24" spans="1:9" ht="15.75" customHeight="1" x14ac:dyDescent="0.25">
      <c r="A24" s="18"/>
      <c r="B24" s="59" t="s">
        <v>25</v>
      </c>
      <c r="C24" s="56">
        <f>IFERROR(VLOOKUP(B24,'18 Octobre2024'!B:G,6,FALSE),"")</f>
        <v>4806</v>
      </c>
      <c r="D24" s="56">
        <f>+IFERROR(VLOOKUP(B24,'22 Novembre 2024'!B:G,6,FALSE),"")</f>
        <v>3413</v>
      </c>
      <c r="E24" s="56">
        <f>+IFERROR(VLOOKUP(B24,'Février 2025'!B:G,6,FALSE),"")</f>
        <v>0</v>
      </c>
      <c r="F24" s="57">
        <f>+IFERROR(SUM(C24:E24),"")</f>
        <v>8219</v>
      </c>
      <c r="G24" s="60"/>
      <c r="H24" s="11">
        <f>+IFERROR(RANK(F24,F:F),"")</f>
        <v>22</v>
      </c>
    </row>
    <row r="25" spans="1:9" ht="15.75" customHeight="1" x14ac:dyDescent="0.25">
      <c r="A25" s="18"/>
      <c r="B25" s="59" t="s">
        <v>49</v>
      </c>
      <c r="C25" s="56">
        <f>IFERROR(VLOOKUP(B25,'18 Octobre2024'!B:G,6,FALSE),"")</f>
        <v>3780</v>
      </c>
      <c r="D25" s="56">
        <f>+IFERROR(VLOOKUP(B25,'22 Novembre 2024'!B:G,6,FALSE),"")</f>
        <v>4282</v>
      </c>
      <c r="E25" s="56">
        <f>+IFERROR(VLOOKUP(B25,'Février 2025'!B:G,6,FALSE),"")</f>
        <v>0</v>
      </c>
      <c r="F25" s="57">
        <f>+IFERROR(SUM(C25:E25),"")</f>
        <v>8062</v>
      </c>
      <c r="G25" s="60"/>
      <c r="H25" s="11">
        <f>+IFERROR(RANK(F25,F:F),"")</f>
        <v>23</v>
      </c>
    </row>
    <row r="26" spans="1:9" ht="15.75" customHeight="1" x14ac:dyDescent="0.25">
      <c r="A26" s="17"/>
      <c r="B26" s="59" t="s">
        <v>27</v>
      </c>
      <c r="C26" s="56">
        <f>IFERROR(VLOOKUP(B26,'18 Octobre2024'!B:G,6,FALSE),"")</f>
        <v>0</v>
      </c>
      <c r="D26" s="56">
        <f>+IFERROR(VLOOKUP(B26,'22 Novembre 2024'!B:G,6,FALSE),"")</f>
        <v>4312</v>
      </c>
      <c r="E26" s="56">
        <f>+IFERROR(VLOOKUP(B26,'Février 2025'!B:G,6,FALSE),"")</f>
        <v>3653</v>
      </c>
      <c r="F26" s="57">
        <f>+IFERROR(SUM(C26:E26),"")</f>
        <v>7965</v>
      </c>
      <c r="G26" s="60"/>
      <c r="H26" s="11">
        <f>+IFERROR(RANK(F26,F:F),"")</f>
        <v>24</v>
      </c>
      <c r="I26" s="24" t="s">
        <v>28</v>
      </c>
    </row>
    <row r="27" spans="1:9" ht="15.75" customHeight="1" x14ac:dyDescent="0.25">
      <c r="A27" s="82"/>
      <c r="B27" s="59" t="s">
        <v>10</v>
      </c>
      <c r="C27" s="56">
        <f>IFERROR(VLOOKUP(B27,'18 Octobre2024'!B:G,6,FALSE),"")</f>
        <v>4154</v>
      </c>
      <c r="D27" s="56">
        <f>+IFERROR(VLOOKUP(B27,'22 Novembre 2024'!B:G,6,FALSE),"")</f>
        <v>3693</v>
      </c>
      <c r="E27" s="56">
        <f>+IFERROR(VLOOKUP(B27,'Février 2025'!B:G,6,FALSE),"")</f>
        <v>0</v>
      </c>
      <c r="F27" s="57">
        <f>+IFERROR(SUM(C27:E27),"")</f>
        <v>7847</v>
      </c>
      <c r="G27" s="60"/>
      <c r="H27" s="11">
        <f>+IFERROR(RANK(F27,F:F),"")</f>
        <v>25</v>
      </c>
      <c r="I27" s="5"/>
    </row>
    <row r="28" spans="1:9" ht="15.75" customHeight="1" x14ac:dyDescent="0.25">
      <c r="A28" s="18"/>
      <c r="B28" s="59" t="s">
        <v>23</v>
      </c>
      <c r="C28" s="56">
        <f>IFERROR(VLOOKUP(B28,'18 Octobre2024'!B:G,6,FALSE),"")</f>
        <v>3869</v>
      </c>
      <c r="D28" s="56">
        <f>+IFERROR(VLOOKUP(B28,'22 Novembre 2024'!B:G,6,FALSE),"")</f>
        <v>0</v>
      </c>
      <c r="E28" s="56">
        <f>+IFERROR(VLOOKUP(B28,'Février 2025'!B:G,6,FALSE),"")</f>
        <v>3169</v>
      </c>
      <c r="F28" s="57">
        <f>+IFERROR(SUM(C28:E28),"")</f>
        <v>7038</v>
      </c>
      <c r="G28" s="60"/>
      <c r="H28" s="11">
        <f>+IFERROR(RANK(F28,F:F),"")</f>
        <v>26</v>
      </c>
    </row>
    <row r="29" spans="1:9" ht="15.75" customHeight="1" x14ac:dyDescent="0.25">
      <c r="A29" s="17"/>
      <c r="B29" s="59" t="s">
        <v>15</v>
      </c>
      <c r="C29" s="56">
        <f>IFERROR(VLOOKUP(B29,'18 Octobre2024'!B:G,6,FALSE),"")</f>
        <v>3157</v>
      </c>
      <c r="D29" s="56">
        <f>+IFERROR(VLOOKUP(B29,'22 Novembre 2024'!B:G,6,FALSE),"")</f>
        <v>0</v>
      </c>
      <c r="E29" s="56">
        <f>+IFERROR(VLOOKUP(B29,'Février 2025'!B:G,6,FALSE),"")</f>
        <v>3597</v>
      </c>
      <c r="F29" s="57">
        <f>+IFERROR(SUM(C29:E29),"")</f>
        <v>6754</v>
      </c>
      <c r="G29" s="60"/>
      <c r="H29" s="11">
        <f>+IFERROR(RANK(F29,F:F),"")</f>
        <v>27</v>
      </c>
    </row>
    <row r="30" spans="1:9" ht="15.75" customHeight="1" x14ac:dyDescent="0.25">
      <c r="A30" s="17"/>
      <c r="B30" s="59" t="s">
        <v>65</v>
      </c>
      <c r="C30" s="56" t="str">
        <f>IFERROR(VLOOKUP(B30,'18 Octobre2024'!B:G,6,FALSE),"")</f>
        <v/>
      </c>
      <c r="D30" s="56">
        <f>+IFERROR(VLOOKUP(B30,'22 Novembre 2024'!B:G,6,FALSE),"")</f>
        <v>5197</v>
      </c>
      <c r="E30" s="56">
        <f>+IFERROR(VLOOKUP(B30,'Février 2025'!B:G,6,FALSE),"")</f>
        <v>0</v>
      </c>
      <c r="F30" s="57">
        <f>+IFERROR(SUM(C30:E30),"")</f>
        <v>5197</v>
      </c>
      <c r="G30" s="60"/>
      <c r="H30" s="11">
        <f>+IFERROR(RANK(F30,F:F),"")</f>
        <v>28</v>
      </c>
      <c r="I30" s="23"/>
    </row>
    <row r="31" spans="1:9" ht="15.75" customHeight="1" x14ac:dyDescent="0.25">
      <c r="A31" s="17"/>
      <c r="B31" s="59" t="s">
        <v>79</v>
      </c>
      <c r="C31" s="56"/>
      <c r="D31" s="56" t="str">
        <f>+IFERROR(VLOOKUP(B31,'22 Novembre 2024'!B:G,6,FALSE),"")</f>
        <v/>
      </c>
      <c r="E31" s="56">
        <f>+IFERROR(VLOOKUP(B31,'Février 2025'!B:G,6,FALSE),"")</f>
        <v>5175</v>
      </c>
      <c r="F31" s="57">
        <f>+IFERROR(SUM(C31:E31),"")</f>
        <v>5175</v>
      </c>
      <c r="G31" s="60"/>
      <c r="H31" s="11">
        <f>+IFERROR(RANK(F31,F:F),"")</f>
        <v>29</v>
      </c>
    </row>
    <row r="32" spans="1:9" ht="15.75" customHeight="1" x14ac:dyDescent="0.25">
      <c r="A32" s="18"/>
      <c r="B32" s="59" t="s">
        <v>53</v>
      </c>
      <c r="C32" s="56">
        <f>IFERROR(VLOOKUP(B32,'18 Octobre2024'!B:G,6,FALSE),"")</f>
        <v>0</v>
      </c>
      <c r="D32" s="56">
        <f>+IFERROR(VLOOKUP(B32,'22 Novembre 2024'!B:G,6,FALSE),"")</f>
        <v>0</v>
      </c>
      <c r="E32" s="56">
        <f>+IFERROR(VLOOKUP(B32,'Février 2025'!B:G,6,FALSE),"")</f>
        <v>4853</v>
      </c>
      <c r="F32" s="57">
        <f>+IFERROR(SUM(C32:E32),"")</f>
        <v>4853</v>
      </c>
      <c r="G32" s="60"/>
      <c r="H32" s="11">
        <f>+IFERROR(RANK(F32,F:F),"")</f>
        <v>30</v>
      </c>
    </row>
    <row r="33" spans="1:9" ht="15.75" customHeight="1" x14ac:dyDescent="0.25">
      <c r="A33" s="18"/>
      <c r="B33" s="59" t="s">
        <v>66</v>
      </c>
      <c r="C33" s="56"/>
      <c r="D33" s="56">
        <f>+IFERROR(VLOOKUP(B33,'22 Novembre 2024'!B:G,6,FALSE),"")</f>
        <v>4717</v>
      </c>
      <c r="E33" s="56">
        <f>+IFERROR(VLOOKUP(B33,'Février 2025'!B:G,6,FALSE),"")</f>
        <v>0</v>
      </c>
      <c r="F33" s="57">
        <f>+IFERROR(SUM(C33:E33),"")</f>
        <v>4717</v>
      </c>
      <c r="G33" s="60"/>
      <c r="H33" s="11">
        <f>+IFERROR(RANK(F33,F:F),"")</f>
        <v>31</v>
      </c>
      <c r="I33" s="23"/>
    </row>
    <row r="34" spans="1:9" ht="15.75" customHeight="1" x14ac:dyDescent="0.25">
      <c r="A34" s="18"/>
      <c r="B34" s="59" t="s">
        <v>55</v>
      </c>
      <c r="C34" s="56">
        <f>IFERROR(VLOOKUP(B34,'18 Octobre2024'!B:G,6,FALSE),"")</f>
        <v>4467</v>
      </c>
      <c r="D34" s="56">
        <f>+IFERROR(VLOOKUP(B34,'22 Novembre 2024'!B:G,6,FALSE),"")</f>
        <v>0</v>
      </c>
      <c r="E34" s="56">
        <f>+IFERROR(VLOOKUP(B34,'Février 2025'!B:G,6,FALSE),"")</f>
        <v>0</v>
      </c>
      <c r="F34" s="57">
        <f>+IFERROR(SUM(C34:E34),"")</f>
        <v>4467</v>
      </c>
      <c r="G34" s="60"/>
      <c r="H34" s="11">
        <f>+IFERROR(RANK(F34,F:F),"")</f>
        <v>32</v>
      </c>
    </row>
    <row r="35" spans="1:9" ht="15.75" customHeight="1" x14ac:dyDescent="0.25">
      <c r="A35" s="18"/>
      <c r="B35" s="59" t="s">
        <v>78</v>
      </c>
      <c r="C35" s="56"/>
      <c r="D35" s="56" t="str">
        <f>+IFERROR(VLOOKUP(B35,'22 Novembre 2024'!B:G,6,FALSE),"")</f>
        <v/>
      </c>
      <c r="E35" s="56">
        <f>+IFERROR(VLOOKUP(B35,'Février 2025'!B:G,6,FALSE),"")</f>
        <v>4456</v>
      </c>
      <c r="F35" s="57">
        <f>+IFERROR(SUM(C35:E35),"")</f>
        <v>4456</v>
      </c>
      <c r="G35" s="60"/>
      <c r="H35" s="11">
        <f>+IFERROR(RANK(F35,F:F),"")</f>
        <v>33</v>
      </c>
    </row>
    <row r="36" spans="1:9" ht="15.75" customHeight="1" x14ac:dyDescent="0.25">
      <c r="A36" s="17"/>
      <c r="B36" s="59" t="s">
        <v>68</v>
      </c>
      <c r="C36" s="56"/>
      <c r="D36" s="56">
        <f>+IFERROR(VLOOKUP(B36,'22 Novembre 2024'!B:G,6,FALSE),"")</f>
        <v>4412</v>
      </c>
      <c r="E36" s="56">
        <f>+IFERROR(VLOOKUP(B36,'Février 2025'!B:G,6,FALSE),"")</f>
        <v>0</v>
      </c>
      <c r="F36" s="57">
        <f>+IFERROR(SUM(C36:E36),"")</f>
        <v>4412</v>
      </c>
      <c r="G36" s="60"/>
      <c r="H36" s="11">
        <f>+IFERROR(RANK(F36,F:F),"")</f>
        <v>34</v>
      </c>
    </row>
    <row r="37" spans="1:9" ht="15.75" customHeight="1" x14ac:dyDescent="0.25">
      <c r="A37" s="17"/>
      <c r="B37" s="59" t="s">
        <v>37</v>
      </c>
      <c r="C37" s="56">
        <f>IFERROR(VLOOKUP(B37,'18 Octobre2024'!B:G,6,FALSE),"")</f>
        <v>0</v>
      </c>
      <c r="D37" s="56">
        <f>+IFERROR(VLOOKUP(B37,'22 Novembre 2024'!B:G,6,FALSE),"")</f>
        <v>3973</v>
      </c>
      <c r="E37" s="56">
        <f>+IFERROR(VLOOKUP(B37,'Février 2025'!B:G,6,FALSE),"")</f>
        <v>0</v>
      </c>
      <c r="F37" s="57">
        <f>+IFERROR(SUM(C37:E37),"")</f>
        <v>3973</v>
      </c>
      <c r="G37" s="60"/>
      <c r="H37" s="11">
        <f>+IFERROR(RANK(F37,F:F),"")</f>
        <v>35</v>
      </c>
    </row>
    <row r="38" spans="1:9" ht="15.75" customHeight="1" x14ac:dyDescent="0.25">
      <c r="A38" s="17"/>
      <c r="B38" s="59" t="s">
        <v>14</v>
      </c>
      <c r="C38" s="56">
        <f>IFERROR(VLOOKUP(B38,'18 Octobre2024'!B:G,6,FALSE),"")</f>
        <v>3882</v>
      </c>
      <c r="D38" s="56">
        <f>+IFERROR(VLOOKUP(B38,'22 Novembre 2024'!B:G,6,FALSE),"")</f>
        <v>0</v>
      </c>
      <c r="E38" s="56">
        <f>+IFERROR(VLOOKUP(B38,'Février 2025'!B:G,6,FALSE),"")</f>
        <v>0</v>
      </c>
      <c r="F38" s="57">
        <f>+IFERROR(SUM(C38:E38),"")</f>
        <v>3882</v>
      </c>
      <c r="G38" s="60"/>
      <c r="H38" s="11">
        <f>+IFERROR(RANK(F38,F:F),"")</f>
        <v>36</v>
      </c>
    </row>
    <row r="39" spans="1:9" ht="15.75" customHeight="1" x14ac:dyDescent="0.25">
      <c r="A39" s="17"/>
      <c r="B39" s="59" t="s">
        <v>77</v>
      </c>
      <c r="C39" s="56"/>
      <c r="D39" s="56" t="str">
        <f>+IFERROR(VLOOKUP(B39,'22 Novembre 2024'!B:G,6,FALSE),"")</f>
        <v/>
      </c>
      <c r="E39" s="56">
        <f>+IFERROR(VLOOKUP(B39,'Février 2025'!B:G,6,FALSE),"")</f>
        <v>3731</v>
      </c>
      <c r="F39" s="57">
        <f>+IFERROR(SUM(C39:E39),"")</f>
        <v>3731</v>
      </c>
      <c r="G39" s="60"/>
      <c r="H39" s="11">
        <f>+IFERROR(RANK(F39,F:F),"")</f>
        <v>37</v>
      </c>
    </row>
    <row r="40" spans="1:9" ht="15.75" customHeight="1" x14ac:dyDescent="0.25">
      <c r="A40" s="17"/>
      <c r="B40" s="59" t="s">
        <v>31</v>
      </c>
      <c r="C40" s="56">
        <f>IFERROR(VLOOKUP(B40,'18 Octobre2024'!B:G,6,FALSE),"")</f>
        <v>3442</v>
      </c>
      <c r="D40" s="56">
        <f>+IFERROR(VLOOKUP(B40,'22 Novembre 2024'!B:G,6,FALSE),"")</f>
        <v>0</v>
      </c>
      <c r="E40" s="56">
        <f>+IFERROR(VLOOKUP(B40,'Février 2025'!B:G,6,FALSE),"")</f>
        <v>0</v>
      </c>
      <c r="F40" s="57">
        <f>+IFERROR(SUM(C40:E40),"")</f>
        <v>3442</v>
      </c>
      <c r="G40" s="60"/>
      <c r="H40" s="11">
        <f>+IFERROR(RANK(F40,F:F),"")</f>
        <v>38</v>
      </c>
    </row>
    <row r="41" spans="1:9" ht="15.75" customHeight="1" x14ac:dyDescent="0.25">
      <c r="A41" s="18"/>
      <c r="B41" s="59" t="s">
        <v>24</v>
      </c>
      <c r="C41" s="56">
        <f>IFERROR(VLOOKUP(B41,'18 Octobre2024'!B:G,6,FALSE),"")</f>
        <v>3126</v>
      </c>
      <c r="D41" s="56">
        <f>+IFERROR(VLOOKUP(B41,'22 Novembre 2024'!B:G,6,FALSE),"")</f>
        <v>0</v>
      </c>
      <c r="E41" s="56">
        <f>+IFERROR(VLOOKUP(B41,'Février 2025'!B:G,6,FALSE),"")</f>
        <v>0</v>
      </c>
      <c r="F41" s="57">
        <f>+IFERROR(SUM(C41:E41),"")</f>
        <v>3126</v>
      </c>
      <c r="G41" s="60"/>
      <c r="H41" s="11">
        <f>+IFERROR(RANK(F41,F:F),"")</f>
        <v>39</v>
      </c>
      <c r="I41" s="23"/>
    </row>
    <row r="42" spans="1:9" ht="15.75" customHeight="1" x14ac:dyDescent="0.25">
      <c r="A42" s="18"/>
      <c r="B42" s="59" t="s">
        <v>75</v>
      </c>
      <c r="C42" s="56" t="str">
        <f>IFERROR(VLOOKUP(B42,'18 Octobre2024'!B:G,6,FALSE),"")</f>
        <v/>
      </c>
      <c r="D42" s="56" t="str">
        <f>+IFERROR(VLOOKUP(B42,'22 Novembre 2024'!B:G,6,FALSE),"")</f>
        <v/>
      </c>
      <c r="E42" s="56">
        <f>+IFERROR(VLOOKUP(B42,'Février 2025'!B:G,6,FALSE),"")</f>
        <v>3108</v>
      </c>
      <c r="F42" s="57">
        <f>+IFERROR(SUM(C42:E42),"")</f>
        <v>3108</v>
      </c>
      <c r="G42" s="60"/>
      <c r="H42" s="11">
        <f>+IFERROR(RANK(F42,F:F),"")</f>
        <v>40</v>
      </c>
    </row>
    <row r="43" spans="1:9" ht="15.75" customHeight="1" x14ac:dyDescent="0.25">
      <c r="A43" s="82"/>
      <c r="B43" s="59" t="s">
        <v>11</v>
      </c>
      <c r="C43" s="56">
        <f>IFERROR(VLOOKUP(B43,'18 Octobre2024'!B:G,6,FALSE),"")</f>
        <v>0</v>
      </c>
      <c r="D43" s="56">
        <f>+IFERROR(VLOOKUP(B43,'22 Novembre 2024'!B:G,6,FALSE),"")</f>
        <v>0</v>
      </c>
      <c r="E43" s="56">
        <f>+IFERROR(VLOOKUP(B43,'Février 2025'!B:G,6,FALSE),"")</f>
        <v>0</v>
      </c>
      <c r="F43" s="57">
        <f>+IFERROR(SUM(C43:E43),"")</f>
        <v>0</v>
      </c>
      <c r="G43" s="60"/>
      <c r="H43" s="11">
        <f>+IFERROR(RANK(F43,F:F),"")</f>
        <v>41</v>
      </c>
      <c r="I43" s="5"/>
    </row>
    <row r="44" spans="1:9" ht="15.75" customHeight="1" x14ac:dyDescent="0.25">
      <c r="A44" s="18"/>
      <c r="B44" s="59" t="s">
        <v>16</v>
      </c>
      <c r="C44" s="56">
        <f>IFERROR(VLOOKUP(B44,'18 Octobre2024'!B:G,6,FALSE),"")</f>
        <v>0</v>
      </c>
      <c r="D44" s="56">
        <f>+IFERROR(VLOOKUP(B44,'22 Novembre 2024'!B:G,6,FALSE),"")</f>
        <v>0</v>
      </c>
      <c r="E44" s="56">
        <f>+IFERROR(VLOOKUP(B44,'Février 2025'!B:G,6,FALSE),"")</f>
        <v>0</v>
      </c>
      <c r="F44" s="57">
        <f>+IFERROR(SUM(C44:E44),"")</f>
        <v>0</v>
      </c>
      <c r="G44" s="60"/>
      <c r="H44" s="11">
        <f>+IFERROR(RANK(F44,F:F),"")</f>
        <v>41</v>
      </c>
    </row>
    <row r="45" spans="1:9" ht="15.75" customHeight="1" x14ac:dyDescent="0.25">
      <c r="A45" s="18"/>
      <c r="B45" s="61" t="s">
        <v>17</v>
      </c>
      <c r="C45" s="56">
        <f>IFERROR(VLOOKUP(B45,'18 Octobre2024'!B:G,6,FALSE),"")</f>
        <v>0</v>
      </c>
      <c r="D45" s="56">
        <f>+IFERROR(VLOOKUP(B45,'22 Novembre 2024'!B:G,6,FALSE),"")</f>
        <v>0</v>
      </c>
      <c r="E45" s="56">
        <f>+IFERROR(VLOOKUP(B45,'Février 2025'!B:G,6,FALSE),"")</f>
        <v>0</v>
      </c>
      <c r="F45" s="57">
        <f>+IFERROR(SUM(C45:E45),"")</f>
        <v>0</v>
      </c>
      <c r="G45" s="60"/>
      <c r="H45" s="11">
        <f>+IFERROR(RANK(F45,F:F),"")</f>
        <v>41</v>
      </c>
    </row>
    <row r="46" spans="1:9" ht="15.75" customHeight="1" x14ac:dyDescent="0.25">
      <c r="A46" s="17"/>
      <c r="B46" s="61" t="s">
        <v>18</v>
      </c>
      <c r="C46" s="56">
        <f>IFERROR(VLOOKUP(B46,'18 Octobre2024'!B:G,6,FALSE),"")</f>
        <v>0</v>
      </c>
      <c r="D46" s="56">
        <f>+IFERROR(VLOOKUP(B46,'22 Novembre 2024'!B:G,6,FALSE),"")</f>
        <v>0</v>
      </c>
      <c r="E46" s="56">
        <f>+IFERROR(VLOOKUP(B46,'Février 2025'!B:G,6,FALSE),"")</f>
        <v>0</v>
      </c>
      <c r="F46" s="57">
        <f>+IFERROR(SUM(C46:E46),"")</f>
        <v>0</v>
      </c>
      <c r="G46" s="60"/>
      <c r="H46" s="11">
        <f>+IFERROR(RANK(F46,F:F),"")</f>
        <v>41</v>
      </c>
    </row>
    <row r="47" spans="1:9" ht="15.75" customHeight="1" x14ac:dyDescent="0.25">
      <c r="A47" s="17"/>
      <c r="B47" s="62" t="s">
        <v>86</v>
      </c>
      <c r="C47" s="56">
        <f>IFERROR(VLOOKUP(B47,'18 Octobre2024'!B:G,6,FALSE),"")</f>
        <v>0</v>
      </c>
      <c r="D47" s="56">
        <f>+IFERROR(VLOOKUP(B47,'22 Novembre 2024'!B:G,6,FALSE),"")</f>
        <v>0</v>
      </c>
      <c r="E47" s="56">
        <f>+IFERROR(VLOOKUP(B47,'Février 2025'!B:G,6,FALSE),"")</f>
        <v>0</v>
      </c>
      <c r="F47" s="57">
        <f>+IFERROR(SUM(C47:E47),"")</f>
        <v>0</v>
      </c>
      <c r="G47" s="60"/>
      <c r="H47" s="11">
        <f>+IFERROR(RANK(F47,F:F),"")</f>
        <v>41</v>
      </c>
    </row>
    <row r="48" spans="1:9" ht="15.75" customHeight="1" x14ac:dyDescent="0.25">
      <c r="A48" s="18"/>
      <c r="B48" s="59" t="s">
        <v>26</v>
      </c>
      <c r="C48" s="56">
        <f>IFERROR(VLOOKUP(B48,'18 Octobre2024'!B:G,6,FALSE),"")</f>
        <v>0</v>
      </c>
      <c r="D48" s="56">
        <f>+IFERROR(VLOOKUP(B48,'22 Novembre 2024'!B:G,6,FALSE),"")</f>
        <v>0</v>
      </c>
      <c r="E48" s="56">
        <f>+IFERROR(VLOOKUP(B48,'Février 2025'!B:G,6,FALSE),"")</f>
        <v>0</v>
      </c>
      <c r="F48" s="57">
        <f>+IFERROR(SUM(C48:E48),"")</f>
        <v>0</v>
      </c>
      <c r="G48" s="60"/>
      <c r="H48" s="11">
        <f>+IFERROR(RANK(F48,F:F),"")</f>
        <v>41</v>
      </c>
    </row>
    <row r="49" spans="1:8" ht="15.75" customHeight="1" x14ac:dyDescent="0.25">
      <c r="A49" s="18"/>
      <c r="B49" s="59" t="s">
        <v>38</v>
      </c>
      <c r="C49" s="56">
        <f>IFERROR(VLOOKUP(B49,'18 Octobre2024'!B:G,6,FALSE),"")</f>
        <v>0</v>
      </c>
      <c r="D49" s="56">
        <f>+IFERROR(VLOOKUP(B49,'22 Novembre 2024'!B:G,6,FALSE),"")</f>
        <v>0</v>
      </c>
      <c r="E49" s="56">
        <f>+IFERROR(VLOOKUP(B49,'Février 2025'!B:G,6,FALSE),"")</f>
        <v>0</v>
      </c>
      <c r="F49" s="57">
        <f>+IFERROR(SUM(C49:E49),"")</f>
        <v>0</v>
      </c>
      <c r="G49" s="60"/>
      <c r="H49" s="11">
        <f>+IFERROR(RANK(F49,F:F),"")</f>
        <v>41</v>
      </c>
    </row>
    <row r="50" spans="1:8" ht="15.75" customHeight="1" x14ac:dyDescent="0.25">
      <c r="A50" s="18"/>
      <c r="B50" s="59" t="s">
        <v>39</v>
      </c>
      <c r="C50" s="56">
        <f>IFERROR(VLOOKUP(B50,'18 Octobre2024'!B:G,6,FALSE),"")</f>
        <v>0</v>
      </c>
      <c r="D50" s="56">
        <f>+IFERROR(VLOOKUP(B50,'22 Novembre 2024'!B:G,6,FALSE),"")</f>
        <v>0</v>
      </c>
      <c r="E50" s="56">
        <f>+IFERROR(VLOOKUP(B50,'Février 2025'!B:G,6,FALSE),"")</f>
        <v>0</v>
      </c>
      <c r="F50" s="57">
        <f>+IFERROR(SUM(C50:E50),"")</f>
        <v>0</v>
      </c>
      <c r="G50" s="60"/>
      <c r="H50" s="11">
        <f>+IFERROR(RANK(F50,F:F),"")</f>
        <v>41</v>
      </c>
    </row>
    <row r="51" spans="1:8" ht="15.75" customHeight="1" x14ac:dyDescent="0.25">
      <c r="A51" s="18"/>
      <c r="B51" s="59" t="s">
        <v>43</v>
      </c>
      <c r="C51" s="56">
        <f>IFERROR(VLOOKUP(B51,'18 Octobre2024'!B:G,6,FALSE),"")</f>
        <v>0</v>
      </c>
      <c r="D51" s="56">
        <f>+IFERROR(VLOOKUP(B51,'22 Novembre 2024'!B:G,6,FALSE),"")</f>
        <v>0</v>
      </c>
      <c r="E51" s="56">
        <f>+IFERROR(VLOOKUP(B51,'Février 2025'!B:G,6,FALSE),"")</f>
        <v>0</v>
      </c>
      <c r="F51" s="57">
        <f>+IFERROR(SUM(C51:E51),"")</f>
        <v>0</v>
      </c>
      <c r="G51" s="60"/>
      <c r="H51" s="11">
        <f>+IFERROR(RANK(F51,F:F),"")</f>
        <v>41</v>
      </c>
    </row>
    <row r="52" spans="1:8" ht="15.75" customHeight="1" x14ac:dyDescent="0.25">
      <c r="A52" s="17"/>
      <c r="B52" s="59" t="s">
        <v>69</v>
      </c>
      <c r="C52" s="56"/>
      <c r="D52" s="56">
        <f>+IFERROR(VLOOKUP(B52,'22 Novembre 2024'!B:G,6,FALSE),"")</f>
        <v>0</v>
      </c>
      <c r="E52" s="56">
        <f>+IFERROR(VLOOKUP(B52,'Février 2025'!B:G,6,FALSE),"")</f>
        <v>0</v>
      </c>
      <c r="F52" s="57">
        <f>+IFERROR(SUM(C52:E52),"")</f>
        <v>0</v>
      </c>
      <c r="G52" s="60"/>
      <c r="H52" s="11">
        <f>+IFERROR(RANK(F52,F:F),"")</f>
        <v>41</v>
      </c>
    </row>
    <row r="53" spans="1:8" ht="15.75" customHeight="1" x14ac:dyDescent="0.25">
      <c r="A53" s="17"/>
      <c r="B53" s="59" t="s">
        <v>54</v>
      </c>
      <c r="C53" s="56">
        <f>IFERROR(VLOOKUP(B53,'18 Octobre2024'!B:G,6,FALSE),"")</f>
        <v>0</v>
      </c>
      <c r="D53" s="56">
        <f>+IFERROR(VLOOKUP(B53,'22 Novembre 2024'!B:G,6,FALSE),"")</f>
        <v>0</v>
      </c>
      <c r="E53" s="56">
        <f>+IFERROR(VLOOKUP(B53,'Février 2025'!B:G,6,FALSE),"")</f>
        <v>0</v>
      </c>
      <c r="F53" s="57">
        <f>+IFERROR(SUM(C53:E53),"")</f>
        <v>0</v>
      </c>
      <c r="G53" s="60"/>
      <c r="H53" s="11">
        <f>+IFERROR(RANK(F53,F:F),"")</f>
        <v>41</v>
      </c>
    </row>
    <row r="54" spans="1:8" ht="15.75" customHeight="1" x14ac:dyDescent="0.25">
      <c r="A54" s="18"/>
      <c r="B54" s="63"/>
      <c r="C54" s="56" t="str">
        <f>IFERROR(VLOOKUP(B54,'18 Octobre2024'!B:G,6,FALSE),"")</f>
        <v/>
      </c>
      <c r="D54" s="56" t="str">
        <f>+IFERROR(VLOOKUP(B54,'22 Novembre 2024'!B:G,6,FALSE),"")</f>
        <v/>
      </c>
      <c r="E54" s="56" t="str">
        <f>+IFERROR(VLOOKUP(B54,'Février 2025'!B:G,6,FALSE),"")</f>
        <v/>
      </c>
      <c r="F54" s="57">
        <f>+IFERROR(SUM(C54:E54),"")</f>
        <v>0</v>
      </c>
      <c r="G54" s="60"/>
      <c r="H54" s="64"/>
    </row>
    <row r="55" spans="1:8" ht="15.75" customHeight="1" x14ac:dyDescent="0.25">
      <c r="A55" s="18"/>
      <c r="B55" s="63"/>
      <c r="C55" s="56" t="str">
        <f>IFERROR(VLOOKUP(B55,'18 Octobre2024'!B:G,6,FALSE),"")</f>
        <v/>
      </c>
      <c r="D55" s="56" t="str">
        <f>+IFERROR(VLOOKUP(B55,'22 Novembre 2024'!B:G,6,FALSE),"")</f>
        <v/>
      </c>
      <c r="E55" s="56" t="str">
        <f>+IFERROR(VLOOKUP(B55,'Février 2025'!B:G,6,FALSE),"")</f>
        <v/>
      </c>
      <c r="F55" s="57">
        <f>+IFERROR(SUM(C55:E55),"")</f>
        <v>0</v>
      </c>
      <c r="G55" s="60"/>
      <c r="H55" s="64"/>
    </row>
    <row r="56" spans="1:8" ht="15.75" customHeight="1" x14ac:dyDescent="0.25">
      <c r="A56" s="18"/>
      <c r="B56" s="65"/>
      <c r="C56" s="56" t="str">
        <f>IFERROR(VLOOKUP(B56,'18 Octobre2024'!B:G,6,FALSE),"")</f>
        <v/>
      </c>
      <c r="D56" s="56" t="str">
        <f>+IFERROR(VLOOKUP(B56,'22 Novembre 2024'!B:G,6,FALSE),"")</f>
        <v/>
      </c>
      <c r="E56" s="56" t="str">
        <f>+IFERROR(VLOOKUP(B56,'Février 2025'!B:G,6,FALSE),"")</f>
        <v/>
      </c>
      <c r="F56" s="57">
        <f>+IFERROR(SUM(C56:E56),"")</f>
        <v>0</v>
      </c>
      <c r="G56" s="60"/>
      <c r="H56" s="64"/>
    </row>
    <row r="57" spans="1:8" ht="15.75" customHeight="1" x14ac:dyDescent="0.25">
      <c r="A57" s="31"/>
      <c r="B57" s="66"/>
      <c r="C57" s="56" t="str">
        <f>IFERROR(VLOOKUP(B57,'18 Octobre2024'!B:G,6,FALSE),"")</f>
        <v/>
      </c>
      <c r="D57" s="67"/>
      <c r="E57" s="67"/>
      <c r="F57" s="68"/>
      <c r="G57" s="60"/>
      <c r="H57" s="64"/>
    </row>
    <row r="58" spans="1:8" ht="15.75" customHeight="1" x14ac:dyDescent="0.25">
      <c r="A58" s="18"/>
      <c r="B58" s="66" t="s">
        <v>56</v>
      </c>
      <c r="C58" s="69"/>
      <c r="D58" s="69"/>
      <c r="E58" s="69"/>
      <c r="F58" s="60"/>
      <c r="G58" s="60"/>
      <c r="H58" s="29"/>
    </row>
    <row r="59" spans="1:8" ht="15.75" customHeight="1" x14ac:dyDescent="0.25">
      <c r="A59" s="35"/>
      <c r="B59" s="63" t="s">
        <v>57</v>
      </c>
      <c r="C59" s="69"/>
      <c r="D59" s="69"/>
      <c r="E59" s="69"/>
      <c r="F59" s="60"/>
      <c r="G59" s="60"/>
      <c r="H59" s="29"/>
    </row>
    <row r="60" spans="1:8" ht="15.75" customHeight="1" x14ac:dyDescent="0.25">
      <c r="A60" s="36"/>
      <c r="B60" s="70"/>
      <c r="C60" s="69"/>
      <c r="D60" s="69"/>
      <c r="E60" s="69"/>
      <c r="F60" s="60"/>
      <c r="G60" s="60"/>
      <c r="H60" s="29"/>
    </row>
    <row r="61" spans="1:8" ht="15.75" customHeight="1" x14ac:dyDescent="0.25">
      <c r="A61" s="35"/>
      <c r="B61" s="35" t="s">
        <v>59</v>
      </c>
      <c r="C61" s="69"/>
      <c r="D61" s="69"/>
      <c r="E61" s="69"/>
      <c r="F61" s="60"/>
      <c r="G61" s="60"/>
      <c r="H61" s="29"/>
    </row>
    <row r="62" spans="1:8" ht="15.75" customHeight="1" x14ac:dyDescent="0.25">
      <c r="A62" s="18"/>
      <c r="B62" s="35"/>
      <c r="C62" s="69"/>
      <c r="D62" s="69"/>
      <c r="E62" s="69"/>
      <c r="F62" s="60"/>
      <c r="G62" s="60"/>
      <c r="H62" s="29"/>
    </row>
    <row r="63" spans="1:8" ht="15.75" customHeight="1" x14ac:dyDescent="0.25">
      <c r="A63" s="19"/>
      <c r="B63" s="35"/>
      <c r="C63" s="69"/>
      <c r="D63" s="69"/>
      <c r="E63" s="69"/>
      <c r="F63" s="69"/>
      <c r="G63" s="60"/>
      <c r="H63" s="29"/>
    </row>
    <row r="64" spans="1:8" ht="15.75" customHeight="1" x14ac:dyDescent="0.25">
      <c r="A64" s="19"/>
      <c r="B64" s="35"/>
      <c r="C64" s="69"/>
      <c r="D64" s="69"/>
      <c r="E64" s="69"/>
      <c r="F64" s="60"/>
      <c r="G64" s="60"/>
      <c r="H64" s="29"/>
    </row>
    <row r="65" spans="1:8" ht="15.75" customHeight="1" x14ac:dyDescent="0.25">
      <c r="A65" s="19"/>
      <c r="B65" s="35"/>
      <c r="C65" s="69"/>
      <c r="D65" s="69"/>
      <c r="E65" s="69"/>
      <c r="F65" s="60"/>
      <c r="G65" s="71"/>
      <c r="H65" s="29"/>
    </row>
    <row r="66" spans="1:8" ht="14.25" customHeight="1" x14ac:dyDescent="0.25">
      <c r="B66" s="72"/>
      <c r="C66" s="72"/>
      <c r="D66" s="72"/>
      <c r="E66" s="72"/>
      <c r="F66" s="60" t="s">
        <v>7</v>
      </c>
      <c r="G66" s="73">
        <f>G63+G64</f>
        <v>0</v>
      </c>
      <c r="H66" s="74"/>
    </row>
    <row r="67" spans="1:8" ht="14.25" customHeight="1" x14ac:dyDescent="0.25">
      <c r="B67" s="72"/>
      <c r="C67" s="72"/>
      <c r="D67" s="72"/>
      <c r="E67" s="72"/>
      <c r="F67" s="72"/>
      <c r="G67" s="72"/>
      <c r="H67" s="39"/>
    </row>
    <row r="68" spans="1:8" ht="14.25" customHeight="1" x14ac:dyDescent="0.25">
      <c r="B68" s="75" t="s">
        <v>87</v>
      </c>
      <c r="C68" s="76">
        <f>+SUM('18 Octobre2024'!G:G)</f>
        <v>115496</v>
      </c>
      <c r="D68" s="76">
        <f>+SUM('22 Novembre 2024'!G:G)</f>
        <v>116180</v>
      </c>
      <c r="E68" s="76">
        <f>+SUM('Février 2025'!G:G)</f>
        <v>115274</v>
      </c>
      <c r="F68" s="72"/>
      <c r="G68" s="72"/>
      <c r="H68" s="39"/>
    </row>
    <row r="69" spans="1:8" ht="14.25" customHeight="1" x14ac:dyDescent="0.25">
      <c r="B69" s="77" t="s">
        <v>88</v>
      </c>
      <c r="C69" s="78">
        <f t="shared" ref="C69:E69" si="0">+SUM(C3:C57)</f>
        <v>115432</v>
      </c>
      <c r="D69" s="78">
        <f t="shared" si="0"/>
        <v>116180</v>
      </c>
      <c r="E69" s="78">
        <f t="shared" si="0"/>
        <v>115274</v>
      </c>
      <c r="F69" s="72"/>
      <c r="G69" s="72"/>
      <c r="H69" s="39"/>
    </row>
    <row r="70" spans="1:8" ht="14.25" customHeight="1" x14ac:dyDescent="0.25">
      <c r="B70" s="72"/>
      <c r="C70" s="72"/>
      <c r="D70" s="72"/>
      <c r="E70" s="72"/>
      <c r="F70" s="72"/>
      <c r="G70" s="72"/>
      <c r="H70" s="39"/>
    </row>
    <row r="71" spans="1:8" ht="14.25" customHeight="1" x14ac:dyDescent="0.25">
      <c r="B71" s="72"/>
      <c r="C71" s="72"/>
      <c r="D71" s="72"/>
      <c r="E71" s="72"/>
      <c r="F71" s="72"/>
      <c r="G71" s="72"/>
      <c r="H71" s="39"/>
    </row>
    <row r="72" spans="1:8" ht="14.25" customHeight="1" x14ac:dyDescent="0.25">
      <c r="B72" s="72"/>
      <c r="C72" s="72"/>
      <c r="D72" s="72"/>
      <c r="E72" s="72"/>
      <c r="F72" s="72"/>
      <c r="G72" s="72"/>
      <c r="H72" s="39"/>
    </row>
    <row r="73" spans="1:8" ht="14.25" customHeight="1" x14ac:dyDescent="0.25">
      <c r="B73" s="72"/>
      <c r="C73" s="72"/>
      <c r="D73" s="72"/>
      <c r="E73" s="72"/>
      <c r="F73" s="72"/>
      <c r="G73" s="72"/>
      <c r="H73" s="39"/>
    </row>
    <row r="74" spans="1:8" ht="14.25" customHeight="1" x14ac:dyDescent="0.25">
      <c r="B74" s="72"/>
      <c r="C74" s="72"/>
      <c r="D74" s="72"/>
      <c r="E74" s="72"/>
      <c r="F74" s="72"/>
      <c r="G74" s="72"/>
      <c r="H74" s="39"/>
    </row>
    <row r="75" spans="1:8" ht="14.25" customHeight="1" x14ac:dyDescent="0.25">
      <c r="B75" s="72"/>
      <c r="C75" s="72"/>
      <c r="D75" s="72"/>
      <c r="E75" s="72"/>
      <c r="F75" s="72"/>
      <c r="G75" s="72"/>
      <c r="H75" s="39"/>
    </row>
    <row r="76" spans="1:8" ht="14.25" customHeight="1" x14ac:dyDescent="0.25">
      <c r="B76" s="72"/>
      <c r="C76" s="72"/>
      <c r="D76" s="72"/>
      <c r="E76" s="72"/>
      <c r="F76" s="72"/>
      <c r="G76" s="72"/>
      <c r="H76" s="39"/>
    </row>
    <row r="77" spans="1:8" ht="14.25" customHeight="1" x14ac:dyDescent="0.25">
      <c r="B77" s="72"/>
      <c r="C77" s="72"/>
      <c r="D77" s="72"/>
      <c r="E77" s="72"/>
      <c r="F77" s="72"/>
      <c r="G77" s="72"/>
      <c r="H77" s="39"/>
    </row>
    <row r="78" spans="1:8" ht="14.25" customHeight="1" x14ac:dyDescent="0.25">
      <c r="B78" s="72"/>
      <c r="C78" s="72"/>
      <c r="D78" s="72"/>
      <c r="E78" s="72"/>
      <c r="F78" s="72"/>
      <c r="G78" s="72"/>
      <c r="H78" s="39"/>
    </row>
    <row r="79" spans="1:8" ht="14.25" customHeight="1" x14ac:dyDescent="0.25">
      <c r="B79" s="72"/>
      <c r="C79" s="72"/>
      <c r="D79" s="72"/>
      <c r="E79" s="72"/>
      <c r="F79" s="72"/>
      <c r="G79" s="72"/>
      <c r="H79" s="39"/>
    </row>
    <row r="80" spans="1:8" ht="14.25" customHeight="1" x14ac:dyDescent="0.25">
      <c r="B80" s="72"/>
      <c r="C80" s="72"/>
      <c r="D80" s="72"/>
      <c r="E80" s="72"/>
      <c r="F80" s="72"/>
      <c r="G80" s="72"/>
      <c r="H80" s="39"/>
    </row>
    <row r="81" spans="2:8" ht="14.25" customHeight="1" x14ac:dyDescent="0.25">
      <c r="B81" s="72"/>
      <c r="C81" s="72"/>
      <c r="D81" s="72"/>
      <c r="E81" s="72"/>
      <c r="F81" s="72"/>
      <c r="G81" s="72"/>
      <c r="H81" s="39"/>
    </row>
    <row r="82" spans="2:8" ht="14.25" customHeight="1" x14ac:dyDescent="0.25">
      <c r="B82" s="72"/>
      <c r="C82" s="72"/>
      <c r="D82" s="72"/>
      <c r="E82" s="72"/>
      <c r="F82" s="72"/>
      <c r="G82" s="72"/>
      <c r="H82" s="39"/>
    </row>
    <row r="83" spans="2:8" ht="14.25" customHeight="1" x14ac:dyDescent="0.25">
      <c r="B83" s="72"/>
      <c r="C83" s="72"/>
      <c r="D83" s="72"/>
      <c r="E83" s="72"/>
      <c r="F83" s="72"/>
      <c r="G83" s="72"/>
      <c r="H83" s="39"/>
    </row>
    <row r="84" spans="2:8" ht="14.25" customHeight="1" x14ac:dyDescent="0.25">
      <c r="B84" s="72"/>
      <c r="C84" s="72"/>
      <c r="D84" s="72"/>
      <c r="E84" s="72"/>
      <c r="F84" s="72"/>
      <c r="G84" s="72"/>
      <c r="H84" s="39"/>
    </row>
    <row r="85" spans="2:8" ht="14.25" customHeight="1" x14ac:dyDescent="0.25">
      <c r="B85" s="72"/>
      <c r="C85" s="72"/>
      <c r="D85" s="72"/>
      <c r="E85" s="72"/>
      <c r="F85" s="72"/>
      <c r="G85" s="72"/>
      <c r="H85" s="39"/>
    </row>
    <row r="86" spans="2:8" ht="14.25" customHeight="1" x14ac:dyDescent="0.25">
      <c r="B86" s="72"/>
      <c r="C86" s="72"/>
      <c r="D86" s="72"/>
      <c r="E86" s="72"/>
      <c r="F86" s="72"/>
      <c r="G86" s="72"/>
      <c r="H86" s="39"/>
    </row>
    <row r="87" spans="2:8" ht="14.25" customHeight="1" x14ac:dyDescent="0.25">
      <c r="B87" s="72"/>
      <c r="C87" s="72"/>
      <c r="D87" s="72"/>
      <c r="E87" s="72"/>
      <c r="F87" s="72"/>
      <c r="G87" s="72"/>
      <c r="H87" s="39"/>
    </row>
    <row r="88" spans="2:8" ht="14.25" customHeight="1" x14ac:dyDescent="0.25">
      <c r="B88" s="72"/>
      <c r="C88" s="72"/>
      <c r="D88" s="72"/>
      <c r="E88" s="72"/>
      <c r="F88" s="72"/>
      <c r="G88" s="72"/>
      <c r="H88" s="39"/>
    </row>
    <row r="89" spans="2:8" ht="14.25" customHeight="1" x14ac:dyDescent="0.25">
      <c r="B89" s="72"/>
      <c r="C89" s="72"/>
      <c r="D89" s="72"/>
      <c r="E89" s="72"/>
      <c r="F89" s="72"/>
      <c r="G89" s="72"/>
      <c r="H89" s="39"/>
    </row>
    <row r="90" spans="2:8" ht="14.25" customHeight="1" x14ac:dyDescent="0.25">
      <c r="B90" s="72"/>
      <c r="C90" s="72"/>
      <c r="D90" s="72"/>
      <c r="E90" s="72"/>
      <c r="F90" s="72"/>
      <c r="G90" s="72"/>
      <c r="H90" s="39"/>
    </row>
    <row r="91" spans="2:8" ht="14.25" customHeight="1" x14ac:dyDescent="0.25">
      <c r="B91" s="72"/>
      <c r="C91" s="72"/>
      <c r="D91" s="72"/>
      <c r="E91" s="72"/>
      <c r="F91" s="72"/>
      <c r="G91" s="72"/>
      <c r="H91" s="39"/>
    </row>
    <row r="92" spans="2:8" ht="14.25" customHeight="1" x14ac:dyDescent="0.25">
      <c r="B92" s="72"/>
      <c r="C92" s="72"/>
      <c r="D92" s="72"/>
      <c r="E92" s="72"/>
      <c r="F92" s="72"/>
      <c r="G92" s="72"/>
      <c r="H92" s="39"/>
    </row>
    <row r="93" spans="2:8" ht="14.25" customHeight="1" x14ac:dyDescent="0.25">
      <c r="B93" s="72"/>
      <c r="C93" s="72"/>
      <c r="D93" s="72"/>
      <c r="E93" s="72"/>
      <c r="F93" s="72"/>
      <c r="G93" s="72"/>
      <c r="H93" s="39"/>
    </row>
    <row r="94" spans="2:8" ht="14.25" customHeight="1" x14ac:dyDescent="0.25">
      <c r="B94" s="72"/>
      <c r="C94" s="72"/>
      <c r="D94" s="72"/>
      <c r="E94" s="72"/>
      <c r="F94" s="72"/>
      <c r="G94" s="72"/>
      <c r="H94" s="39"/>
    </row>
    <row r="95" spans="2:8" ht="14.25" customHeight="1" x14ac:dyDescent="0.25">
      <c r="B95" s="72"/>
      <c r="C95" s="72"/>
      <c r="D95" s="72"/>
      <c r="E95" s="72"/>
      <c r="F95" s="72"/>
      <c r="G95" s="72"/>
      <c r="H95" s="39"/>
    </row>
    <row r="96" spans="2:8" ht="14.25" customHeight="1" x14ac:dyDescent="0.25">
      <c r="B96" s="72"/>
      <c r="C96" s="72"/>
      <c r="D96" s="72"/>
      <c r="E96" s="72"/>
      <c r="F96" s="72"/>
      <c r="G96" s="72"/>
      <c r="H96" s="39"/>
    </row>
    <row r="97" spans="2:8" ht="14.25" customHeight="1" x14ac:dyDescent="0.25">
      <c r="B97" s="72"/>
      <c r="C97" s="72"/>
      <c r="D97" s="72"/>
      <c r="E97" s="72"/>
      <c r="F97" s="72"/>
      <c r="G97" s="72"/>
      <c r="H97" s="39"/>
    </row>
    <row r="98" spans="2:8" ht="14.25" customHeight="1" x14ac:dyDescent="0.25">
      <c r="B98" s="72"/>
      <c r="C98" s="72"/>
      <c r="D98" s="72"/>
      <c r="E98" s="72"/>
      <c r="F98" s="72"/>
      <c r="G98" s="72"/>
      <c r="H98" s="39"/>
    </row>
    <row r="99" spans="2:8" ht="14.25" customHeight="1" x14ac:dyDescent="0.25">
      <c r="B99" s="72"/>
      <c r="C99" s="72"/>
      <c r="D99" s="72"/>
      <c r="E99" s="72"/>
      <c r="F99" s="72"/>
      <c r="G99" s="72"/>
      <c r="H99" s="39"/>
    </row>
    <row r="100" spans="2:8" ht="14.25" customHeight="1" x14ac:dyDescent="0.25">
      <c r="B100" s="72"/>
      <c r="C100" s="72"/>
      <c r="D100" s="72"/>
      <c r="E100" s="72"/>
      <c r="F100" s="72"/>
      <c r="G100" s="72"/>
      <c r="H100" s="39"/>
    </row>
    <row r="101" spans="2:8" ht="14.25" customHeight="1" x14ac:dyDescent="0.25">
      <c r="B101" s="72"/>
      <c r="C101" s="72"/>
      <c r="D101" s="72"/>
      <c r="E101" s="72"/>
      <c r="F101" s="72"/>
      <c r="G101" s="72"/>
      <c r="H101" s="39"/>
    </row>
    <row r="102" spans="2:8" ht="14.25" customHeight="1" x14ac:dyDescent="0.25">
      <c r="B102" s="72"/>
      <c r="C102" s="72"/>
      <c r="D102" s="72"/>
      <c r="E102" s="72"/>
      <c r="F102" s="72"/>
      <c r="G102" s="72"/>
      <c r="H102" s="39"/>
    </row>
    <row r="103" spans="2:8" ht="14.25" customHeight="1" x14ac:dyDescent="0.25">
      <c r="B103" s="72"/>
      <c r="C103" s="72"/>
      <c r="D103" s="72"/>
      <c r="E103" s="72"/>
      <c r="F103" s="72"/>
      <c r="G103" s="72"/>
      <c r="H103" s="39"/>
    </row>
    <row r="104" spans="2:8" ht="14.25" customHeight="1" x14ac:dyDescent="0.25">
      <c r="B104" s="72"/>
      <c r="C104" s="72"/>
      <c r="D104" s="72"/>
      <c r="E104" s="72"/>
      <c r="F104" s="72"/>
      <c r="G104" s="72"/>
      <c r="H104" s="39"/>
    </row>
    <row r="105" spans="2:8" ht="14.25" customHeight="1" x14ac:dyDescent="0.25">
      <c r="B105" s="72"/>
      <c r="C105" s="72"/>
      <c r="D105" s="72"/>
      <c r="E105" s="72"/>
      <c r="F105" s="72"/>
      <c r="G105" s="72"/>
      <c r="H105" s="39"/>
    </row>
    <row r="106" spans="2:8" ht="14.25" customHeight="1" x14ac:dyDescent="0.25">
      <c r="B106" s="72"/>
      <c r="C106" s="72"/>
      <c r="D106" s="72"/>
      <c r="E106" s="72"/>
      <c r="F106" s="72"/>
      <c r="G106" s="72"/>
      <c r="H106" s="39"/>
    </row>
    <row r="107" spans="2:8" ht="14.25" customHeight="1" x14ac:dyDescent="0.25">
      <c r="B107" s="72"/>
      <c r="C107" s="72"/>
      <c r="D107" s="72"/>
      <c r="E107" s="72"/>
      <c r="F107" s="72"/>
      <c r="G107" s="72"/>
      <c r="H107" s="39"/>
    </row>
    <row r="108" spans="2:8" ht="14.25" customHeight="1" x14ac:dyDescent="0.25">
      <c r="B108" s="72"/>
      <c r="C108" s="72"/>
      <c r="D108" s="72"/>
      <c r="E108" s="72"/>
      <c r="F108" s="72"/>
      <c r="G108" s="72"/>
      <c r="H108" s="39"/>
    </row>
    <row r="109" spans="2:8" ht="14.25" customHeight="1" x14ac:dyDescent="0.25">
      <c r="B109" s="72"/>
      <c r="C109" s="72"/>
      <c r="D109" s="72"/>
      <c r="E109" s="72"/>
      <c r="F109" s="72"/>
      <c r="G109" s="72"/>
      <c r="H109" s="39"/>
    </row>
    <row r="110" spans="2:8" ht="14.25" customHeight="1" x14ac:dyDescent="0.25">
      <c r="B110" s="72"/>
      <c r="C110" s="72"/>
      <c r="D110" s="72"/>
      <c r="E110" s="72"/>
      <c r="F110" s="72"/>
      <c r="G110" s="72"/>
      <c r="H110" s="39"/>
    </row>
    <row r="111" spans="2:8" ht="14.25" customHeight="1" x14ac:dyDescent="0.25">
      <c r="B111" s="72"/>
      <c r="C111" s="72"/>
      <c r="D111" s="72"/>
      <c r="E111" s="72"/>
      <c r="F111" s="72"/>
      <c r="G111" s="72"/>
      <c r="H111" s="39"/>
    </row>
    <row r="112" spans="2:8" ht="14.25" customHeight="1" x14ac:dyDescent="0.25">
      <c r="B112" s="72"/>
      <c r="C112" s="72"/>
      <c r="D112" s="72"/>
      <c r="E112" s="72"/>
      <c r="F112" s="72"/>
      <c r="G112" s="72"/>
      <c r="H112" s="39"/>
    </row>
    <row r="113" spans="2:8" ht="14.25" customHeight="1" x14ac:dyDescent="0.25">
      <c r="B113" s="72"/>
      <c r="C113" s="72"/>
      <c r="D113" s="72"/>
      <c r="E113" s="72"/>
      <c r="F113" s="72"/>
      <c r="G113" s="72"/>
      <c r="H113" s="39"/>
    </row>
    <row r="114" spans="2:8" ht="14.25" customHeight="1" x14ac:dyDescent="0.25">
      <c r="B114" s="72"/>
      <c r="C114" s="72"/>
      <c r="D114" s="72"/>
      <c r="E114" s="72"/>
      <c r="F114" s="72"/>
      <c r="G114" s="72"/>
      <c r="H114" s="39"/>
    </row>
    <row r="115" spans="2:8" ht="14.25" customHeight="1" x14ac:dyDescent="0.25">
      <c r="B115" s="72"/>
      <c r="C115" s="72"/>
      <c r="D115" s="72"/>
      <c r="E115" s="72"/>
      <c r="F115" s="72"/>
      <c r="G115" s="72"/>
      <c r="H115" s="39"/>
    </row>
    <row r="116" spans="2:8" ht="14.25" customHeight="1" x14ac:dyDescent="0.25">
      <c r="B116" s="72"/>
      <c r="C116" s="72"/>
      <c r="D116" s="72"/>
      <c r="E116" s="72"/>
      <c r="F116" s="72"/>
      <c r="G116" s="72"/>
      <c r="H116" s="39"/>
    </row>
    <row r="117" spans="2:8" ht="14.25" customHeight="1" x14ac:dyDescent="0.25">
      <c r="B117" s="72"/>
      <c r="C117" s="72"/>
      <c r="D117" s="72"/>
      <c r="E117" s="72"/>
      <c r="F117" s="72"/>
      <c r="G117" s="72"/>
      <c r="H117" s="39"/>
    </row>
    <row r="118" spans="2:8" ht="14.25" customHeight="1" x14ac:dyDescent="0.25">
      <c r="B118" s="72"/>
      <c r="C118" s="72"/>
      <c r="D118" s="72"/>
      <c r="E118" s="72"/>
      <c r="F118" s="72"/>
      <c r="G118" s="72"/>
      <c r="H118" s="39"/>
    </row>
    <row r="119" spans="2:8" ht="14.25" customHeight="1" x14ac:dyDescent="0.25">
      <c r="B119" s="72"/>
      <c r="C119" s="72"/>
      <c r="D119" s="72"/>
      <c r="E119" s="72"/>
      <c r="F119" s="72"/>
      <c r="G119" s="72"/>
      <c r="H119" s="39"/>
    </row>
    <row r="120" spans="2:8" ht="14.25" customHeight="1" x14ac:dyDescent="0.25">
      <c r="B120" s="72"/>
      <c r="C120" s="72"/>
      <c r="D120" s="72"/>
      <c r="E120" s="72"/>
      <c r="F120" s="72"/>
      <c r="G120" s="72"/>
      <c r="H120" s="39"/>
    </row>
    <row r="121" spans="2:8" ht="14.25" customHeight="1" x14ac:dyDescent="0.25">
      <c r="B121" s="72"/>
      <c r="C121" s="72"/>
      <c r="D121" s="72"/>
      <c r="E121" s="72"/>
      <c r="F121" s="72"/>
      <c r="G121" s="72"/>
      <c r="H121" s="39"/>
    </row>
    <row r="122" spans="2:8" ht="14.25" customHeight="1" x14ac:dyDescent="0.25">
      <c r="B122" s="72"/>
      <c r="C122" s="72"/>
      <c r="D122" s="72"/>
      <c r="E122" s="72"/>
      <c r="F122" s="72"/>
      <c r="G122" s="72"/>
      <c r="H122" s="39"/>
    </row>
    <row r="123" spans="2:8" ht="14.25" customHeight="1" x14ac:dyDescent="0.25">
      <c r="B123" s="72"/>
      <c r="C123" s="72"/>
      <c r="D123" s="72"/>
      <c r="E123" s="72"/>
      <c r="F123" s="72"/>
      <c r="G123" s="72"/>
      <c r="H123" s="39"/>
    </row>
    <row r="124" spans="2:8" ht="14.25" customHeight="1" x14ac:dyDescent="0.25">
      <c r="B124" s="72"/>
      <c r="C124" s="72"/>
      <c r="D124" s="72"/>
      <c r="E124" s="72"/>
      <c r="F124" s="72"/>
      <c r="G124" s="72"/>
      <c r="H124" s="39"/>
    </row>
    <row r="125" spans="2:8" ht="14.25" customHeight="1" x14ac:dyDescent="0.25">
      <c r="B125" s="72"/>
      <c r="C125" s="72"/>
      <c r="D125" s="72"/>
      <c r="E125" s="72"/>
      <c r="F125" s="72"/>
      <c r="G125" s="72"/>
      <c r="H125" s="39"/>
    </row>
    <row r="126" spans="2:8" ht="14.25" customHeight="1" x14ac:dyDescent="0.25">
      <c r="B126" s="72"/>
      <c r="C126" s="72"/>
      <c r="D126" s="72"/>
      <c r="E126" s="72"/>
      <c r="F126" s="72"/>
      <c r="G126" s="72"/>
      <c r="H126" s="39"/>
    </row>
    <row r="127" spans="2:8" ht="14.25" customHeight="1" x14ac:dyDescent="0.25">
      <c r="B127" s="72"/>
      <c r="C127" s="72"/>
      <c r="D127" s="72"/>
      <c r="E127" s="72"/>
      <c r="F127" s="72"/>
      <c r="G127" s="72"/>
      <c r="H127" s="39"/>
    </row>
    <row r="128" spans="2:8" ht="14.25" customHeight="1" x14ac:dyDescent="0.25">
      <c r="B128" s="72"/>
      <c r="C128" s="72"/>
      <c r="D128" s="72"/>
      <c r="E128" s="72"/>
      <c r="F128" s="72"/>
      <c r="G128" s="72"/>
      <c r="H128" s="39"/>
    </row>
    <row r="129" spans="2:8" ht="14.25" customHeight="1" x14ac:dyDescent="0.25">
      <c r="B129" s="72"/>
      <c r="C129" s="72"/>
      <c r="D129" s="72"/>
      <c r="E129" s="72"/>
      <c r="F129" s="72"/>
      <c r="G129" s="72"/>
      <c r="H129" s="39"/>
    </row>
    <row r="130" spans="2:8" ht="14.25" customHeight="1" x14ac:dyDescent="0.25">
      <c r="B130" s="72"/>
      <c r="C130" s="72"/>
      <c r="D130" s="72"/>
      <c r="E130" s="72"/>
      <c r="F130" s="72"/>
      <c r="G130" s="72"/>
      <c r="H130" s="39"/>
    </row>
    <row r="131" spans="2:8" ht="14.25" customHeight="1" x14ac:dyDescent="0.25">
      <c r="B131" s="72"/>
      <c r="C131" s="72"/>
      <c r="D131" s="72"/>
      <c r="E131" s="72"/>
      <c r="F131" s="72"/>
      <c r="G131" s="72"/>
      <c r="H131" s="39"/>
    </row>
    <row r="132" spans="2:8" ht="14.25" customHeight="1" x14ac:dyDescent="0.25">
      <c r="B132" s="72"/>
      <c r="C132" s="72"/>
      <c r="D132" s="72"/>
      <c r="E132" s="72"/>
      <c r="F132" s="72"/>
      <c r="G132" s="72"/>
      <c r="H132" s="39"/>
    </row>
    <row r="133" spans="2:8" ht="14.25" customHeight="1" x14ac:dyDescent="0.25">
      <c r="B133" s="72"/>
      <c r="C133" s="72"/>
      <c r="D133" s="72"/>
      <c r="E133" s="72"/>
      <c r="F133" s="72"/>
      <c r="G133" s="72"/>
      <c r="H133" s="39"/>
    </row>
    <row r="134" spans="2:8" ht="14.25" customHeight="1" x14ac:dyDescent="0.25">
      <c r="B134" s="72"/>
      <c r="C134" s="72"/>
      <c r="D134" s="72"/>
      <c r="E134" s="72"/>
      <c r="F134" s="72"/>
      <c r="G134" s="72"/>
      <c r="H134" s="39"/>
    </row>
    <row r="135" spans="2:8" ht="14.25" customHeight="1" x14ac:dyDescent="0.25">
      <c r="B135" s="72"/>
      <c r="C135" s="72"/>
      <c r="D135" s="72"/>
      <c r="E135" s="72"/>
      <c r="F135" s="72"/>
      <c r="G135" s="72"/>
      <c r="H135" s="39"/>
    </row>
    <row r="136" spans="2:8" ht="14.25" customHeight="1" x14ac:dyDescent="0.25">
      <c r="B136" s="72"/>
      <c r="C136" s="72"/>
      <c r="D136" s="72"/>
      <c r="E136" s="72"/>
      <c r="F136" s="72"/>
      <c r="G136" s="72"/>
      <c r="H136" s="39"/>
    </row>
    <row r="137" spans="2:8" ht="14.25" customHeight="1" x14ac:dyDescent="0.25">
      <c r="B137" s="72"/>
      <c r="C137" s="72"/>
      <c r="D137" s="72"/>
      <c r="E137" s="72"/>
      <c r="F137" s="72"/>
      <c r="G137" s="72"/>
      <c r="H137" s="39"/>
    </row>
    <row r="138" spans="2:8" ht="14.25" customHeight="1" x14ac:dyDescent="0.25">
      <c r="B138" s="72"/>
      <c r="C138" s="72"/>
      <c r="D138" s="72"/>
      <c r="E138" s="72"/>
      <c r="F138" s="72"/>
      <c r="G138" s="72"/>
      <c r="H138" s="39"/>
    </row>
    <row r="139" spans="2:8" ht="14.25" customHeight="1" x14ac:dyDescent="0.25">
      <c r="B139" s="72"/>
      <c r="C139" s="72"/>
      <c r="D139" s="72"/>
      <c r="E139" s="72"/>
      <c r="F139" s="72"/>
      <c r="G139" s="72"/>
      <c r="H139" s="39"/>
    </row>
    <row r="140" spans="2:8" ht="14.25" customHeight="1" x14ac:dyDescent="0.25">
      <c r="B140" s="72"/>
      <c r="C140" s="72"/>
      <c r="D140" s="72"/>
      <c r="E140" s="72"/>
      <c r="F140" s="72"/>
      <c r="G140" s="72"/>
      <c r="H140" s="39"/>
    </row>
    <row r="141" spans="2:8" ht="14.25" customHeight="1" x14ac:dyDescent="0.25">
      <c r="B141" s="72"/>
      <c r="C141" s="72"/>
      <c r="D141" s="72"/>
      <c r="E141" s="72"/>
      <c r="F141" s="72"/>
      <c r="G141" s="72"/>
      <c r="H141" s="39"/>
    </row>
    <row r="142" spans="2:8" ht="14.25" customHeight="1" x14ac:dyDescent="0.25">
      <c r="B142" s="72"/>
      <c r="C142" s="72"/>
      <c r="D142" s="72"/>
      <c r="E142" s="72"/>
      <c r="F142" s="72"/>
      <c r="G142" s="72"/>
      <c r="H142" s="39"/>
    </row>
    <row r="143" spans="2:8" ht="14.25" customHeight="1" x14ac:dyDescent="0.25">
      <c r="B143" s="72"/>
      <c r="C143" s="72"/>
      <c r="D143" s="72"/>
      <c r="E143" s="72"/>
      <c r="F143" s="72"/>
      <c r="G143" s="72"/>
      <c r="H143" s="39"/>
    </row>
    <row r="144" spans="2:8" ht="14.25" customHeight="1" x14ac:dyDescent="0.25">
      <c r="B144" s="72"/>
      <c r="C144" s="72"/>
      <c r="D144" s="72"/>
      <c r="E144" s="72"/>
      <c r="F144" s="72"/>
      <c r="G144" s="72"/>
      <c r="H144" s="39"/>
    </row>
    <row r="145" spans="2:8" ht="14.25" customHeight="1" x14ac:dyDescent="0.25">
      <c r="B145" s="72"/>
      <c r="C145" s="72"/>
      <c r="D145" s="72"/>
      <c r="E145" s="72"/>
      <c r="F145" s="72"/>
      <c r="G145" s="72"/>
      <c r="H145" s="39"/>
    </row>
    <row r="146" spans="2:8" ht="14.25" customHeight="1" x14ac:dyDescent="0.25">
      <c r="B146" s="72"/>
      <c r="C146" s="72"/>
      <c r="D146" s="72"/>
      <c r="E146" s="72"/>
      <c r="F146" s="72"/>
      <c r="G146" s="72"/>
      <c r="H146" s="39"/>
    </row>
    <row r="147" spans="2:8" ht="14.25" customHeight="1" x14ac:dyDescent="0.25">
      <c r="B147" s="72"/>
      <c r="C147" s="72"/>
      <c r="D147" s="72"/>
      <c r="E147" s="72"/>
      <c r="F147" s="72"/>
      <c r="G147" s="72"/>
      <c r="H147" s="39"/>
    </row>
    <row r="148" spans="2:8" ht="14.25" customHeight="1" x14ac:dyDescent="0.25">
      <c r="B148" s="72"/>
      <c r="C148" s="72"/>
      <c r="D148" s="72"/>
      <c r="E148" s="72"/>
      <c r="F148" s="72"/>
      <c r="G148" s="72"/>
      <c r="H148" s="39"/>
    </row>
    <row r="149" spans="2:8" ht="14.25" customHeight="1" x14ac:dyDescent="0.25">
      <c r="B149" s="72"/>
      <c r="C149" s="72"/>
      <c r="D149" s="72"/>
      <c r="E149" s="72"/>
      <c r="F149" s="72"/>
      <c r="G149" s="72"/>
      <c r="H149" s="39"/>
    </row>
    <row r="150" spans="2:8" ht="14.25" customHeight="1" x14ac:dyDescent="0.25">
      <c r="B150" s="72"/>
      <c r="C150" s="72"/>
      <c r="D150" s="72"/>
      <c r="E150" s="72"/>
      <c r="F150" s="72"/>
      <c r="G150" s="72"/>
      <c r="H150" s="39"/>
    </row>
    <row r="151" spans="2:8" ht="14.25" customHeight="1" x14ac:dyDescent="0.25">
      <c r="B151" s="72"/>
      <c r="C151" s="72"/>
      <c r="D151" s="72"/>
      <c r="E151" s="72"/>
      <c r="F151" s="72"/>
      <c r="G151" s="72"/>
      <c r="H151" s="39"/>
    </row>
    <row r="152" spans="2:8" ht="14.25" customHeight="1" x14ac:dyDescent="0.25">
      <c r="B152" s="72"/>
      <c r="C152" s="72"/>
      <c r="D152" s="72"/>
      <c r="E152" s="72"/>
      <c r="F152" s="72"/>
      <c r="G152" s="72"/>
      <c r="H152" s="39"/>
    </row>
    <row r="153" spans="2:8" ht="14.25" customHeight="1" x14ac:dyDescent="0.25">
      <c r="B153" s="72"/>
      <c r="C153" s="72"/>
      <c r="D153" s="72"/>
      <c r="E153" s="72"/>
      <c r="F153" s="72"/>
      <c r="G153" s="72"/>
      <c r="H153" s="39"/>
    </row>
    <row r="154" spans="2:8" ht="14.25" customHeight="1" x14ac:dyDescent="0.25">
      <c r="B154" s="72"/>
      <c r="C154" s="72"/>
      <c r="D154" s="72"/>
      <c r="E154" s="72"/>
      <c r="F154" s="72"/>
      <c r="G154" s="72"/>
      <c r="H154" s="39"/>
    </row>
    <row r="155" spans="2:8" ht="14.25" customHeight="1" x14ac:dyDescent="0.25">
      <c r="B155" s="72"/>
      <c r="C155" s="72"/>
      <c r="D155" s="72"/>
      <c r="E155" s="72"/>
      <c r="F155" s="72"/>
      <c r="G155" s="72"/>
      <c r="H155" s="39"/>
    </row>
    <row r="156" spans="2:8" ht="14.25" customHeight="1" x14ac:dyDescent="0.25">
      <c r="B156" s="72"/>
      <c r="C156" s="72"/>
      <c r="D156" s="72"/>
      <c r="E156" s="72"/>
      <c r="F156" s="72"/>
      <c r="G156" s="72"/>
      <c r="H156" s="39"/>
    </row>
    <row r="157" spans="2:8" ht="14.25" customHeight="1" x14ac:dyDescent="0.25">
      <c r="B157" s="72"/>
      <c r="C157" s="72"/>
      <c r="D157" s="72"/>
      <c r="E157" s="72"/>
      <c r="F157" s="72"/>
      <c r="G157" s="72"/>
      <c r="H157" s="39"/>
    </row>
    <row r="158" spans="2:8" ht="14.25" customHeight="1" x14ac:dyDescent="0.25">
      <c r="B158" s="72"/>
      <c r="C158" s="72"/>
      <c r="D158" s="72"/>
      <c r="E158" s="72"/>
      <c r="F158" s="72"/>
      <c r="G158" s="72"/>
      <c r="H158" s="39"/>
    </row>
    <row r="159" spans="2:8" ht="14.25" customHeight="1" x14ac:dyDescent="0.25">
      <c r="B159" s="72"/>
      <c r="C159" s="72"/>
      <c r="D159" s="72"/>
      <c r="E159" s="72"/>
      <c r="F159" s="72"/>
      <c r="G159" s="72"/>
      <c r="H159" s="39"/>
    </row>
    <row r="160" spans="2:8" ht="14.25" customHeight="1" x14ac:dyDescent="0.25">
      <c r="B160" s="72"/>
      <c r="C160" s="72"/>
      <c r="D160" s="72"/>
      <c r="E160" s="72"/>
      <c r="F160" s="72"/>
      <c r="G160" s="72"/>
      <c r="H160" s="39"/>
    </row>
    <row r="161" spans="2:8" ht="14.25" customHeight="1" x14ac:dyDescent="0.25">
      <c r="B161" s="72"/>
      <c r="C161" s="72"/>
      <c r="D161" s="72"/>
      <c r="E161" s="72"/>
      <c r="F161" s="72"/>
      <c r="G161" s="72"/>
      <c r="H161" s="39"/>
    </row>
    <row r="162" spans="2:8" ht="14.25" customHeight="1" x14ac:dyDescent="0.25">
      <c r="B162" s="72"/>
      <c r="C162" s="72"/>
      <c r="D162" s="72"/>
      <c r="E162" s="72"/>
      <c r="F162" s="72"/>
      <c r="G162" s="72"/>
      <c r="H162" s="39"/>
    </row>
    <row r="163" spans="2:8" ht="14.25" customHeight="1" x14ac:dyDescent="0.25">
      <c r="B163" s="72"/>
      <c r="C163" s="72"/>
      <c r="D163" s="72"/>
      <c r="E163" s="72"/>
      <c r="F163" s="72"/>
      <c r="G163" s="72"/>
      <c r="H163" s="39"/>
    </row>
    <row r="164" spans="2:8" ht="14.25" customHeight="1" x14ac:dyDescent="0.25">
      <c r="B164" s="72"/>
      <c r="C164" s="72"/>
      <c r="D164" s="72"/>
      <c r="E164" s="72"/>
      <c r="F164" s="72"/>
      <c r="G164" s="72"/>
      <c r="H164" s="39"/>
    </row>
    <row r="165" spans="2:8" ht="14.25" customHeight="1" x14ac:dyDescent="0.25">
      <c r="B165" s="72"/>
      <c r="C165" s="72"/>
      <c r="D165" s="72"/>
      <c r="E165" s="72"/>
      <c r="F165" s="72"/>
      <c r="G165" s="72"/>
      <c r="H165" s="39"/>
    </row>
    <row r="166" spans="2:8" ht="14.25" customHeight="1" x14ac:dyDescent="0.25">
      <c r="B166" s="72"/>
      <c r="C166" s="72"/>
      <c r="D166" s="72"/>
      <c r="E166" s="72"/>
      <c r="F166" s="72"/>
      <c r="G166" s="72"/>
      <c r="H166" s="39"/>
    </row>
    <row r="167" spans="2:8" ht="14.25" customHeight="1" x14ac:dyDescent="0.25">
      <c r="B167" s="72"/>
      <c r="C167" s="72"/>
      <c r="D167" s="72"/>
      <c r="E167" s="72"/>
      <c r="F167" s="72"/>
      <c r="G167" s="72"/>
      <c r="H167" s="39"/>
    </row>
    <row r="168" spans="2:8" ht="14.25" customHeight="1" x14ac:dyDescent="0.25">
      <c r="B168" s="72"/>
      <c r="C168" s="72"/>
      <c r="D168" s="72"/>
      <c r="E168" s="72"/>
      <c r="F168" s="72"/>
      <c r="G168" s="72"/>
      <c r="H168" s="39"/>
    </row>
    <row r="169" spans="2:8" ht="14.25" customHeight="1" x14ac:dyDescent="0.25">
      <c r="B169" s="72"/>
      <c r="C169" s="72"/>
      <c r="D169" s="72"/>
      <c r="E169" s="72"/>
      <c r="F169" s="72"/>
      <c r="G169" s="72"/>
      <c r="H169" s="39"/>
    </row>
    <row r="170" spans="2:8" ht="14.25" customHeight="1" x14ac:dyDescent="0.25">
      <c r="B170" s="72"/>
      <c r="C170" s="72"/>
      <c r="D170" s="72"/>
      <c r="E170" s="72"/>
      <c r="F170" s="72"/>
      <c r="G170" s="72"/>
      <c r="H170" s="39"/>
    </row>
    <row r="171" spans="2:8" ht="14.25" customHeight="1" x14ac:dyDescent="0.25">
      <c r="B171" s="72"/>
      <c r="C171" s="72"/>
      <c r="D171" s="72"/>
      <c r="E171" s="72"/>
      <c r="F171" s="72"/>
      <c r="G171" s="72"/>
      <c r="H171" s="39"/>
    </row>
    <row r="172" spans="2:8" ht="14.25" customHeight="1" x14ac:dyDescent="0.25">
      <c r="B172" s="72"/>
      <c r="C172" s="72"/>
      <c r="D172" s="72"/>
      <c r="E172" s="72"/>
      <c r="F172" s="72"/>
      <c r="G172" s="72"/>
      <c r="H172" s="39"/>
    </row>
    <row r="173" spans="2:8" ht="14.25" customHeight="1" x14ac:dyDescent="0.25">
      <c r="B173" s="72"/>
      <c r="C173" s="72"/>
      <c r="D173" s="72"/>
      <c r="E173" s="72"/>
      <c r="F173" s="72"/>
      <c r="G173" s="72"/>
      <c r="H173" s="39"/>
    </row>
    <row r="174" spans="2:8" ht="14.25" customHeight="1" x14ac:dyDescent="0.25">
      <c r="B174" s="72"/>
      <c r="C174" s="72"/>
      <c r="D174" s="72"/>
      <c r="E174" s="72"/>
      <c r="F174" s="72"/>
      <c r="G174" s="72"/>
      <c r="H174" s="39"/>
    </row>
    <row r="175" spans="2:8" ht="14.25" customHeight="1" x14ac:dyDescent="0.25">
      <c r="B175" s="72"/>
      <c r="C175" s="72"/>
      <c r="D175" s="72"/>
      <c r="E175" s="72"/>
      <c r="F175" s="72"/>
      <c r="G175" s="72"/>
      <c r="H175" s="39"/>
    </row>
    <row r="176" spans="2:8" ht="14.25" customHeight="1" x14ac:dyDescent="0.25">
      <c r="B176" s="72"/>
      <c r="C176" s="72"/>
      <c r="D176" s="72"/>
      <c r="E176" s="72"/>
      <c r="F176" s="72"/>
      <c r="G176" s="72"/>
      <c r="H176" s="39"/>
    </row>
    <row r="177" spans="2:8" ht="14.25" customHeight="1" x14ac:dyDescent="0.25">
      <c r="B177" s="72"/>
      <c r="C177" s="72"/>
      <c r="D177" s="72"/>
      <c r="E177" s="72"/>
      <c r="F177" s="72"/>
      <c r="G177" s="72"/>
      <c r="H177" s="39"/>
    </row>
    <row r="178" spans="2:8" ht="14.25" customHeight="1" x14ac:dyDescent="0.25">
      <c r="B178" s="72"/>
      <c r="C178" s="72"/>
      <c r="D178" s="72"/>
      <c r="E178" s="72"/>
      <c r="F178" s="72"/>
      <c r="G178" s="72"/>
      <c r="H178" s="39"/>
    </row>
    <row r="179" spans="2:8" ht="14.25" customHeight="1" x14ac:dyDescent="0.25">
      <c r="B179" s="72"/>
      <c r="C179" s="72"/>
      <c r="D179" s="72"/>
      <c r="E179" s="72"/>
      <c r="F179" s="72"/>
      <c r="G179" s="72"/>
      <c r="H179" s="39"/>
    </row>
    <row r="180" spans="2:8" ht="14.25" customHeight="1" x14ac:dyDescent="0.25">
      <c r="B180" s="72"/>
      <c r="C180" s="72"/>
      <c r="D180" s="72"/>
      <c r="E180" s="72"/>
      <c r="F180" s="72"/>
      <c r="G180" s="72"/>
      <c r="H180" s="39"/>
    </row>
    <row r="181" spans="2:8" ht="14.25" customHeight="1" x14ac:dyDescent="0.25">
      <c r="B181" s="72"/>
      <c r="C181" s="72"/>
      <c r="D181" s="72"/>
      <c r="E181" s="72"/>
      <c r="F181" s="72"/>
      <c r="G181" s="72"/>
      <c r="H181" s="39"/>
    </row>
    <row r="182" spans="2:8" ht="14.25" customHeight="1" x14ac:dyDescent="0.25">
      <c r="B182" s="72"/>
      <c r="C182" s="72"/>
      <c r="D182" s="72"/>
      <c r="E182" s="72"/>
      <c r="F182" s="72"/>
      <c r="G182" s="72"/>
      <c r="H182" s="39"/>
    </row>
    <row r="183" spans="2:8" ht="14.25" customHeight="1" x14ac:dyDescent="0.25">
      <c r="B183" s="72"/>
      <c r="C183" s="72"/>
      <c r="D183" s="72"/>
      <c r="E183" s="72"/>
      <c r="F183" s="72"/>
      <c r="G183" s="72"/>
      <c r="H183" s="39"/>
    </row>
    <row r="184" spans="2:8" ht="14.25" customHeight="1" x14ac:dyDescent="0.25">
      <c r="B184" s="72"/>
      <c r="C184" s="72"/>
      <c r="D184" s="72"/>
      <c r="E184" s="72"/>
      <c r="F184" s="72"/>
      <c r="G184" s="72"/>
      <c r="H184" s="39"/>
    </row>
    <row r="185" spans="2:8" ht="14.25" customHeight="1" x14ac:dyDescent="0.25">
      <c r="B185" s="72"/>
      <c r="C185" s="72"/>
      <c r="D185" s="72"/>
      <c r="E185" s="72"/>
      <c r="F185" s="72"/>
      <c r="G185" s="72"/>
      <c r="H185" s="39"/>
    </row>
    <row r="186" spans="2:8" ht="14.25" customHeight="1" x14ac:dyDescent="0.25">
      <c r="B186" s="72"/>
      <c r="C186" s="72"/>
      <c r="D186" s="72"/>
      <c r="E186" s="72"/>
      <c r="F186" s="72"/>
      <c r="G186" s="72"/>
      <c r="H186" s="39"/>
    </row>
    <row r="187" spans="2:8" ht="14.25" customHeight="1" x14ac:dyDescent="0.25">
      <c r="B187" s="72"/>
      <c r="C187" s="72"/>
      <c r="D187" s="72"/>
      <c r="E187" s="72"/>
      <c r="F187" s="72"/>
      <c r="G187" s="72"/>
      <c r="H187" s="39"/>
    </row>
    <row r="188" spans="2:8" ht="14.25" customHeight="1" x14ac:dyDescent="0.25">
      <c r="B188" s="72"/>
      <c r="C188" s="72"/>
      <c r="D188" s="72"/>
      <c r="E188" s="72"/>
      <c r="F188" s="72"/>
      <c r="G188" s="72"/>
      <c r="H188" s="39"/>
    </row>
    <row r="189" spans="2:8" ht="14.25" customHeight="1" x14ac:dyDescent="0.25">
      <c r="B189" s="72"/>
      <c r="C189" s="72"/>
      <c r="D189" s="72"/>
      <c r="E189" s="72"/>
      <c r="F189" s="72"/>
      <c r="G189" s="72"/>
      <c r="H189" s="39"/>
    </row>
    <row r="190" spans="2:8" ht="14.25" customHeight="1" x14ac:dyDescent="0.25">
      <c r="B190" s="72"/>
      <c r="C190" s="72"/>
      <c r="D190" s="72"/>
      <c r="E190" s="72"/>
      <c r="F190" s="72"/>
      <c r="G190" s="72"/>
      <c r="H190" s="39"/>
    </row>
    <row r="191" spans="2:8" ht="14.25" customHeight="1" x14ac:dyDescent="0.25">
      <c r="B191" s="72"/>
      <c r="C191" s="72"/>
      <c r="D191" s="72"/>
      <c r="E191" s="72"/>
      <c r="F191" s="72"/>
      <c r="G191" s="72"/>
      <c r="H191" s="39"/>
    </row>
    <row r="192" spans="2:8" ht="14.25" customHeight="1" x14ac:dyDescent="0.25">
      <c r="B192" s="72"/>
      <c r="C192" s="72"/>
      <c r="D192" s="72"/>
      <c r="E192" s="72"/>
      <c r="F192" s="72"/>
      <c r="G192" s="72"/>
      <c r="H192" s="39"/>
    </row>
    <row r="193" spans="2:8" ht="14.25" customHeight="1" x14ac:dyDescent="0.25">
      <c r="B193" s="72"/>
      <c r="C193" s="72"/>
      <c r="D193" s="72"/>
      <c r="E193" s="72"/>
      <c r="F193" s="72"/>
      <c r="G193" s="72"/>
      <c r="H193" s="39"/>
    </row>
    <row r="194" spans="2:8" ht="14.25" customHeight="1" x14ac:dyDescent="0.25">
      <c r="B194" s="72"/>
      <c r="C194" s="72"/>
      <c r="D194" s="72"/>
      <c r="E194" s="72"/>
      <c r="F194" s="72"/>
      <c r="G194" s="72"/>
      <c r="H194" s="39"/>
    </row>
    <row r="195" spans="2:8" ht="14.25" customHeight="1" x14ac:dyDescent="0.25">
      <c r="B195" s="72"/>
      <c r="C195" s="72"/>
      <c r="D195" s="72"/>
      <c r="E195" s="72"/>
      <c r="F195" s="72"/>
      <c r="G195" s="72"/>
      <c r="H195" s="39"/>
    </row>
    <row r="196" spans="2:8" ht="14.25" customHeight="1" x14ac:dyDescent="0.25">
      <c r="B196" s="72"/>
      <c r="C196" s="72"/>
      <c r="D196" s="72"/>
      <c r="E196" s="72"/>
      <c r="F196" s="72"/>
      <c r="G196" s="72"/>
      <c r="H196" s="39"/>
    </row>
    <row r="197" spans="2:8" ht="14.25" customHeight="1" x14ac:dyDescent="0.25">
      <c r="B197" s="72"/>
      <c r="C197" s="72"/>
      <c r="D197" s="72"/>
      <c r="E197" s="72"/>
      <c r="F197" s="72"/>
      <c r="G197" s="72"/>
      <c r="H197" s="39"/>
    </row>
    <row r="198" spans="2:8" ht="14.25" customHeight="1" x14ac:dyDescent="0.25">
      <c r="B198" s="72"/>
      <c r="C198" s="72"/>
      <c r="D198" s="72"/>
      <c r="E198" s="72"/>
      <c r="F198" s="72"/>
      <c r="G198" s="72"/>
      <c r="H198" s="39"/>
    </row>
    <row r="199" spans="2:8" ht="14.25" customHeight="1" x14ac:dyDescent="0.25">
      <c r="B199" s="72"/>
      <c r="C199" s="72"/>
      <c r="D199" s="72"/>
      <c r="E199" s="72"/>
      <c r="F199" s="72"/>
      <c r="G199" s="72"/>
      <c r="H199" s="39"/>
    </row>
    <row r="200" spans="2:8" ht="14.25" customHeight="1" x14ac:dyDescent="0.25">
      <c r="B200" s="72"/>
      <c r="C200" s="72"/>
      <c r="D200" s="72"/>
      <c r="E200" s="72"/>
      <c r="F200" s="72"/>
      <c r="G200" s="72"/>
      <c r="H200" s="39"/>
    </row>
    <row r="201" spans="2:8" ht="14.25" customHeight="1" x14ac:dyDescent="0.25">
      <c r="B201" s="72"/>
      <c r="C201" s="72"/>
      <c r="D201" s="72"/>
      <c r="E201" s="72"/>
      <c r="F201" s="72"/>
      <c r="G201" s="72"/>
      <c r="H201" s="39"/>
    </row>
    <row r="202" spans="2:8" ht="14.25" customHeight="1" x14ac:dyDescent="0.25">
      <c r="B202" s="72"/>
      <c r="C202" s="72"/>
      <c r="D202" s="72"/>
      <c r="E202" s="72"/>
      <c r="F202" s="72"/>
      <c r="G202" s="72"/>
      <c r="H202" s="39"/>
    </row>
    <row r="203" spans="2:8" ht="14.25" customHeight="1" x14ac:dyDescent="0.25">
      <c r="B203" s="72"/>
      <c r="C203" s="72"/>
      <c r="D203" s="72"/>
      <c r="E203" s="72"/>
      <c r="F203" s="72"/>
      <c r="G203" s="72"/>
      <c r="H203" s="39"/>
    </row>
    <row r="204" spans="2:8" ht="14.25" customHeight="1" x14ac:dyDescent="0.25">
      <c r="B204" s="72"/>
      <c r="C204" s="72"/>
      <c r="D204" s="72"/>
      <c r="E204" s="72"/>
      <c r="F204" s="72"/>
      <c r="G204" s="72"/>
      <c r="H204" s="39"/>
    </row>
    <row r="205" spans="2:8" ht="14.25" customHeight="1" x14ac:dyDescent="0.25">
      <c r="B205" s="72"/>
      <c r="C205" s="72"/>
      <c r="D205" s="72"/>
      <c r="E205" s="72"/>
      <c r="F205" s="72"/>
      <c r="G205" s="72"/>
      <c r="H205" s="39"/>
    </row>
    <row r="206" spans="2:8" ht="14.25" customHeight="1" x14ac:dyDescent="0.25">
      <c r="B206" s="72"/>
      <c r="C206" s="72"/>
      <c r="D206" s="72"/>
      <c r="E206" s="72"/>
      <c r="F206" s="72"/>
      <c r="G206" s="72"/>
      <c r="H206" s="39"/>
    </row>
    <row r="207" spans="2:8" ht="14.25" customHeight="1" x14ac:dyDescent="0.25">
      <c r="B207" s="72"/>
      <c r="C207" s="72"/>
      <c r="D207" s="72"/>
      <c r="E207" s="72"/>
      <c r="F207" s="72"/>
      <c r="G207" s="72"/>
      <c r="H207" s="39"/>
    </row>
    <row r="208" spans="2:8" ht="14.25" customHeight="1" x14ac:dyDescent="0.25">
      <c r="B208" s="72"/>
      <c r="C208" s="72"/>
      <c r="D208" s="72"/>
      <c r="E208" s="72"/>
      <c r="F208" s="72"/>
      <c r="G208" s="72"/>
      <c r="H208" s="39"/>
    </row>
    <row r="209" spans="2:8" ht="14.25" customHeight="1" x14ac:dyDescent="0.25">
      <c r="B209" s="72"/>
      <c r="C209" s="72"/>
      <c r="D209" s="72"/>
      <c r="E209" s="72"/>
      <c r="F209" s="72"/>
      <c r="G209" s="72"/>
      <c r="H209" s="39"/>
    </row>
    <row r="210" spans="2:8" ht="14.25" customHeight="1" x14ac:dyDescent="0.25">
      <c r="B210" s="72"/>
      <c r="C210" s="72"/>
      <c r="D210" s="72"/>
      <c r="E210" s="72"/>
      <c r="F210" s="72"/>
      <c r="G210" s="72"/>
      <c r="H210" s="39"/>
    </row>
    <row r="211" spans="2:8" ht="14.25" customHeight="1" x14ac:dyDescent="0.25">
      <c r="B211" s="72"/>
      <c r="C211" s="72"/>
      <c r="D211" s="72"/>
      <c r="E211" s="72"/>
      <c r="F211" s="72"/>
      <c r="G211" s="72"/>
      <c r="H211" s="39"/>
    </row>
    <row r="212" spans="2:8" ht="14.25" customHeight="1" x14ac:dyDescent="0.25">
      <c r="B212" s="72"/>
      <c r="C212" s="72"/>
      <c r="D212" s="72"/>
      <c r="E212" s="72"/>
      <c r="F212" s="72"/>
      <c r="G212" s="72"/>
      <c r="H212" s="39"/>
    </row>
    <row r="213" spans="2:8" ht="14.25" customHeight="1" x14ac:dyDescent="0.25">
      <c r="B213" s="72"/>
      <c r="C213" s="72"/>
      <c r="D213" s="72"/>
      <c r="E213" s="72"/>
      <c r="F213" s="72"/>
      <c r="G213" s="72"/>
      <c r="H213" s="39"/>
    </row>
    <row r="214" spans="2:8" ht="14.25" customHeight="1" x14ac:dyDescent="0.25">
      <c r="B214" s="72"/>
      <c r="C214" s="72"/>
      <c r="D214" s="72"/>
      <c r="E214" s="72"/>
      <c r="F214" s="72"/>
      <c r="G214" s="72"/>
      <c r="H214" s="39"/>
    </row>
    <row r="215" spans="2:8" ht="14.25" customHeight="1" x14ac:dyDescent="0.25">
      <c r="B215" s="72"/>
      <c r="C215" s="72"/>
      <c r="D215" s="72"/>
      <c r="E215" s="72"/>
      <c r="F215" s="72"/>
      <c r="G215" s="72"/>
      <c r="H215" s="39"/>
    </row>
    <row r="216" spans="2:8" ht="14.25" customHeight="1" x14ac:dyDescent="0.25">
      <c r="B216" s="72"/>
      <c r="C216" s="72"/>
      <c r="D216" s="72"/>
      <c r="E216" s="72"/>
      <c r="F216" s="72"/>
      <c r="G216" s="72"/>
      <c r="H216" s="39"/>
    </row>
    <row r="217" spans="2:8" ht="14.25" customHeight="1" x14ac:dyDescent="0.25">
      <c r="B217" s="72"/>
      <c r="C217" s="72"/>
      <c r="D217" s="72"/>
      <c r="E217" s="72"/>
      <c r="F217" s="72"/>
      <c r="G217" s="72"/>
      <c r="H217" s="39"/>
    </row>
    <row r="218" spans="2:8" ht="14.25" customHeight="1" x14ac:dyDescent="0.25">
      <c r="B218" s="72"/>
      <c r="C218" s="72"/>
      <c r="D218" s="72"/>
      <c r="E218" s="72"/>
      <c r="F218" s="72"/>
      <c r="G218" s="72"/>
      <c r="H218" s="39"/>
    </row>
    <row r="219" spans="2:8" ht="14.25" customHeight="1" x14ac:dyDescent="0.25">
      <c r="B219" s="72"/>
      <c r="C219" s="72"/>
      <c r="D219" s="72"/>
      <c r="E219" s="72"/>
      <c r="F219" s="72"/>
      <c r="G219" s="72"/>
      <c r="H219" s="39"/>
    </row>
    <row r="220" spans="2:8" ht="14.25" customHeight="1" x14ac:dyDescent="0.25">
      <c r="B220" s="72"/>
      <c r="C220" s="72"/>
      <c r="D220" s="72"/>
      <c r="E220" s="72"/>
      <c r="F220" s="72"/>
      <c r="G220" s="72"/>
      <c r="H220" s="39"/>
    </row>
    <row r="221" spans="2:8" ht="14.25" customHeight="1" x14ac:dyDescent="0.25">
      <c r="B221" s="72"/>
      <c r="C221" s="72"/>
      <c r="D221" s="72"/>
      <c r="E221" s="72"/>
      <c r="F221" s="72"/>
      <c r="G221" s="72"/>
      <c r="H221" s="39"/>
    </row>
    <row r="222" spans="2:8" ht="14.25" customHeight="1" x14ac:dyDescent="0.25">
      <c r="B222" s="72"/>
      <c r="C222" s="72"/>
      <c r="D222" s="72"/>
      <c r="E222" s="72"/>
      <c r="F222" s="72"/>
      <c r="G222" s="72"/>
      <c r="H222" s="39"/>
    </row>
    <row r="223" spans="2:8" ht="14.25" customHeight="1" x14ac:dyDescent="0.25">
      <c r="B223" s="72"/>
      <c r="C223" s="72"/>
      <c r="D223" s="72"/>
      <c r="E223" s="72"/>
      <c r="F223" s="72"/>
      <c r="G223" s="72"/>
      <c r="H223" s="39"/>
    </row>
    <row r="224" spans="2:8" ht="14.25" customHeight="1" x14ac:dyDescent="0.25">
      <c r="B224" s="72"/>
      <c r="C224" s="72"/>
      <c r="D224" s="72"/>
      <c r="E224" s="72"/>
      <c r="F224" s="72"/>
      <c r="G224" s="72"/>
      <c r="H224" s="39"/>
    </row>
    <row r="225" spans="2:8" ht="14.25" customHeight="1" x14ac:dyDescent="0.25">
      <c r="B225" s="72"/>
      <c r="C225" s="72"/>
      <c r="D225" s="72"/>
      <c r="E225" s="72"/>
      <c r="F225" s="72"/>
      <c r="G225" s="72"/>
      <c r="H225" s="39"/>
    </row>
    <row r="226" spans="2:8" ht="14.25" customHeight="1" x14ac:dyDescent="0.25">
      <c r="B226" s="72"/>
      <c r="C226" s="72"/>
      <c r="D226" s="72"/>
      <c r="E226" s="72"/>
      <c r="F226" s="72"/>
      <c r="G226" s="72"/>
      <c r="H226" s="39"/>
    </row>
    <row r="227" spans="2:8" ht="14.25" customHeight="1" x14ac:dyDescent="0.25">
      <c r="B227" s="72"/>
      <c r="C227" s="72"/>
      <c r="D227" s="72"/>
      <c r="E227" s="72"/>
      <c r="F227" s="72"/>
      <c r="G227" s="72"/>
      <c r="H227" s="39"/>
    </row>
    <row r="228" spans="2:8" ht="14.25" customHeight="1" x14ac:dyDescent="0.25">
      <c r="B228" s="72"/>
      <c r="C228" s="72"/>
      <c r="D228" s="72"/>
      <c r="E228" s="72"/>
      <c r="F228" s="72"/>
      <c r="G228" s="72"/>
      <c r="H228" s="39"/>
    </row>
    <row r="229" spans="2:8" ht="14.25" customHeight="1" x14ac:dyDescent="0.25">
      <c r="B229" s="72"/>
      <c r="C229" s="72"/>
      <c r="D229" s="72"/>
      <c r="E229" s="72"/>
      <c r="F229" s="72"/>
      <c r="G229" s="72"/>
      <c r="H229" s="39"/>
    </row>
    <row r="230" spans="2:8" ht="14.25" customHeight="1" x14ac:dyDescent="0.25">
      <c r="B230" s="72"/>
      <c r="C230" s="72"/>
      <c r="D230" s="72"/>
      <c r="E230" s="72"/>
      <c r="F230" s="72"/>
      <c r="G230" s="72"/>
      <c r="H230" s="39"/>
    </row>
    <row r="231" spans="2:8" ht="14.25" customHeight="1" x14ac:dyDescent="0.25">
      <c r="B231" s="72"/>
      <c r="C231" s="72"/>
      <c r="D231" s="72"/>
      <c r="E231" s="72"/>
      <c r="F231" s="72"/>
      <c r="G231" s="72"/>
      <c r="H231" s="39"/>
    </row>
    <row r="232" spans="2:8" ht="14.25" customHeight="1" x14ac:dyDescent="0.25">
      <c r="B232" s="72"/>
      <c r="C232" s="72"/>
      <c r="D232" s="72"/>
      <c r="E232" s="72"/>
      <c r="F232" s="72"/>
      <c r="G232" s="72"/>
      <c r="H232" s="39"/>
    </row>
    <row r="233" spans="2:8" ht="14.25" customHeight="1" x14ac:dyDescent="0.25">
      <c r="B233" s="72"/>
      <c r="C233" s="72"/>
      <c r="D233" s="72"/>
      <c r="E233" s="72"/>
      <c r="F233" s="72"/>
      <c r="G233" s="72"/>
      <c r="H233" s="39"/>
    </row>
    <row r="234" spans="2:8" ht="14.25" customHeight="1" x14ac:dyDescent="0.25">
      <c r="B234" s="72"/>
      <c r="C234" s="72"/>
      <c r="D234" s="72"/>
      <c r="E234" s="72"/>
      <c r="F234" s="72"/>
      <c r="G234" s="72"/>
      <c r="H234" s="39"/>
    </row>
    <row r="235" spans="2:8" ht="14.25" customHeight="1" x14ac:dyDescent="0.25">
      <c r="B235" s="72"/>
      <c r="C235" s="72"/>
      <c r="D235" s="72"/>
      <c r="E235" s="72"/>
      <c r="F235" s="72"/>
      <c r="G235" s="72"/>
      <c r="H235" s="39"/>
    </row>
    <row r="236" spans="2:8" ht="14.25" customHeight="1" x14ac:dyDescent="0.25">
      <c r="B236" s="72"/>
      <c r="C236" s="72"/>
      <c r="D236" s="72"/>
      <c r="E236" s="72"/>
      <c r="F236" s="72"/>
      <c r="G236" s="72"/>
      <c r="H236" s="39"/>
    </row>
    <row r="237" spans="2:8" ht="14.25" customHeight="1" x14ac:dyDescent="0.25">
      <c r="B237" s="72"/>
      <c r="C237" s="72"/>
      <c r="D237" s="72"/>
      <c r="E237" s="72"/>
      <c r="F237" s="72"/>
      <c r="G237" s="72"/>
      <c r="H237" s="39"/>
    </row>
    <row r="238" spans="2:8" ht="14.25" customHeight="1" x14ac:dyDescent="0.25">
      <c r="B238" s="72"/>
      <c r="C238" s="72"/>
      <c r="D238" s="72"/>
      <c r="E238" s="72"/>
      <c r="F238" s="72"/>
      <c r="G238" s="72"/>
      <c r="H238" s="39"/>
    </row>
    <row r="239" spans="2:8" ht="14.25" customHeight="1" x14ac:dyDescent="0.25">
      <c r="B239" s="72"/>
      <c r="C239" s="72"/>
      <c r="D239" s="72"/>
      <c r="E239" s="72"/>
      <c r="F239" s="72"/>
      <c r="G239" s="72"/>
      <c r="H239" s="39"/>
    </row>
    <row r="240" spans="2:8" ht="14.25" customHeight="1" x14ac:dyDescent="0.25">
      <c r="B240" s="72"/>
      <c r="C240" s="72"/>
      <c r="D240" s="72"/>
      <c r="E240" s="72"/>
      <c r="F240" s="72"/>
      <c r="G240" s="72"/>
      <c r="H240" s="39"/>
    </row>
    <row r="241" spans="2:8" ht="14.25" customHeight="1" x14ac:dyDescent="0.25">
      <c r="B241" s="72"/>
      <c r="C241" s="72"/>
      <c r="D241" s="72"/>
      <c r="E241" s="72"/>
      <c r="F241" s="72"/>
      <c r="G241" s="72"/>
      <c r="H241" s="39"/>
    </row>
    <row r="242" spans="2:8" ht="14.25" customHeight="1" x14ac:dyDescent="0.25">
      <c r="B242" s="72"/>
      <c r="C242" s="72"/>
      <c r="D242" s="72"/>
      <c r="E242" s="72"/>
      <c r="F242" s="72"/>
      <c r="G242" s="72"/>
      <c r="H242" s="39"/>
    </row>
    <row r="243" spans="2:8" ht="14.25" customHeight="1" x14ac:dyDescent="0.25">
      <c r="B243" s="72"/>
      <c r="C243" s="72"/>
      <c r="D243" s="72"/>
      <c r="E243" s="72"/>
      <c r="F243" s="72"/>
      <c r="G243" s="72"/>
      <c r="H243" s="39"/>
    </row>
    <row r="244" spans="2:8" ht="14.25" customHeight="1" x14ac:dyDescent="0.25">
      <c r="B244" s="72"/>
      <c r="C244" s="72"/>
      <c r="D244" s="72"/>
      <c r="E244" s="72"/>
      <c r="F244" s="72"/>
      <c r="G244" s="72"/>
      <c r="H244" s="39"/>
    </row>
    <row r="245" spans="2:8" ht="14.25" customHeight="1" x14ac:dyDescent="0.25">
      <c r="B245" s="72"/>
      <c r="C245" s="72"/>
      <c r="D245" s="72"/>
      <c r="E245" s="72"/>
      <c r="F245" s="72"/>
      <c r="G245" s="72"/>
      <c r="H245" s="39"/>
    </row>
    <row r="246" spans="2:8" ht="14.25" customHeight="1" x14ac:dyDescent="0.25">
      <c r="B246" s="72"/>
      <c r="C246" s="72"/>
      <c r="D246" s="72"/>
      <c r="E246" s="72"/>
      <c r="F246" s="72"/>
      <c r="G246" s="72"/>
      <c r="H246" s="39"/>
    </row>
    <row r="247" spans="2:8" ht="14.25" customHeight="1" x14ac:dyDescent="0.25">
      <c r="B247" s="72"/>
      <c r="C247" s="72"/>
      <c r="D247" s="72"/>
      <c r="E247" s="72"/>
      <c r="F247" s="72"/>
      <c r="G247" s="72"/>
      <c r="H247" s="39"/>
    </row>
    <row r="248" spans="2:8" ht="14.25" customHeight="1" x14ac:dyDescent="0.25">
      <c r="B248" s="72"/>
      <c r="C248" s="72"/>
      <c r="D248" s="72"/>
      <c r="E248" s="72"/>
      <c r="F248" s="72"/>
      <c r="G248" s="72"/>
      <c r="H248" s="39"/>
    </row>
    <row r="249" spans="2:8" ht="14.25" customHeight="1" x14ac:dyDescent="0.25">
      <c r="B249" s="72"/>
      <c r="C249" s="72"/>
      <c r="D249" s="72"/>
      <c r="E249" s="72"/>
      <c r="F249" s="72"/>
      <c r="G249" s="72"/>
      <c r="H249" s="39"/>
    </row>
    <row r="250" spans="2:8" ht="14.25" customHeight="1" x14ac:dyDescent="0.25">
      <c r="B250" s="72"/>
      <c r="C250" s="72"/>
      <c r="D250" s="72"/>
      <c r="E250" s="72"/>
      <c r="F250" s="72"/>
      <c r="G250" s="72"/>
      <c r="H250" s="39"/>
    </row>
    <row r="251" spans="2:8" ht="14.25" customHeight="1" x14ac:dyDescent="0.25">
      <c r="B251" s="72"/>
      <c r="C251" s="72"/>
      <c r="D251" s="72"/>
      <c r="E251" s="72"/>
      <c r="F251" s="72"/>
      <c r="G251" s="72"/>
      <c r="H251" s="39"/>
    </row>
    <row r="252" spans="2:8" ht="14.25" customHeight="1" x14ac:dyDescent="0.25">
      <c r="B252" s="72"/>
      <c r="C252" s="72"/>
      <c r="D252" s="72"/>
      <c r="E252" s="72"/>
      <c r="F252" s="72"/>
      <c r="G252" s="72"/>
      <c r="H252" s="39"/>
    </row>
    <row r="253" spans="2:8" ht="14.25" customHeight="1" x14ac:dyDescent="0.25">
      <c r="B253" s="72"/>
      <c r="C253" s="72"/>
      <c r="D253" s="72"/>
      <c r="E253" s="72"/>
      <c r="F253" s="72"/>
      <c r="G253" s="72"/>
      <c r="H253" s="39"/>
    </row>
    <row r="254" spans="2:8" ht="14.25" customHeight="1" x14ac:dyDescent="0.25">
      <c r="B254" s="72"/>
      <c r="C254" s="72"/>
      <c r="D254" s="72"/>
      <c r="E254" s="72"/>
      <c r="F254" s="72"/>
      <c r="G254" s="72"/>
      <c r="H254" s="39"/>
    </row>
    <row r="255" spans="2:8" ht="14.25" customHeight="1" x14ac:dyDescent="0.25">
      <c r="B255" s="72"/>
      <c r="C255" s="72"/>
      <c r="D255" s="72"/>
      <c r="E255" s="72"/>
      <c r="F255" s="72"/>
      <c r="G255" s="72"/>
      <c r="H255" s="39"/>
    </row>
    <row r="256" spans="2:8" ht="14.25" customHeight="1" x14ac:dyDescent="0.25">
      <c r="B256" s="72"/>
      <c r="C256" s="72"/>
      <c r="D256" s="72"/>
      <c r="E256" s="72"/>
      <c r="F256" s="72"/>
      <c r="G256" s="72"/>
      <c r="H256" s="39"/>
    </row>
    <row r="257" spans="2:8" ht="14.25" customHeight="1" x14ac:dyDescent="0.25">
      <c r="B257" s="72"/>
      <c r="C257" s="72"/>
      <c r="D257" s="72"/>
      <c r="E257" s="72"/>
      <c r="F257" s="72"/>
      <c r="G257" s="72"/>
      <c r="H257" s="39"/>
    </row>
    <row r="258" spans="2:8" ht="14.25" customHeight="1" x14ac:dyDescent="0.25">
      <c r="B258" s="72"/>
      <c r="C258" s="72"/>
      <c r="D258" s="72"/>
      <c r="E258" s="72"/>
      <c r="F258" s="72"/>
      <c r="G258" s="72"/>
      <c r="H258" s="39"/>
    </row>
    <row r="259" spans="2:8" ht="14.25" customHeight="1" x14ac:dyDescent="0.25">
      <c r="B259" s="72"/>
      <c r="C259" s="72"/>
      <c r="D259" s="72"/>
      <c r="E259" s="72"/>
      <c r="F259" s="72"/>
      <c r="G259" s="72"/>
      <c r="H259" s="39"/>
    </row>
    <row r="260" spans="2:8" ht="14.25" customHeight="1" x14ac:dyDescent="0.25">
      <c r="B260" s="72"/>
      <c r="C260" s="72"/>
      <c r="D260" s="72"/>
      <c r="E260" s="72"/>
      <c r="F260" s="72"/>
      <c r="G260" s="72"/>
      <c r="H260" s="39"/>
    </row>
    <row r="261" spans="2:8" ht="14.25" customHeight="1" x14ac:dyDescent="0.25">
      <c r="B261" s="72"/>
      <c r="C261" s="72"/>
      <c r="D261" s="72"/>
      <c r="E261" s="72"/>
      <c r="F261" s="72"/>
      <c r="G261" s="72"/>
      <c r="H261" s="39"/>
    </row>
    <row r="262" spans="2:8" ht="14.25" customHeight="1" x14ac:dyDescent="0.25">
      <c r="B262" s="72"/>
      <c r="C262" s="72"/>
      <c r="D262" s="72"/>
      <c r="E262" s="72"/>
      <c r="F262" s="72"/>
      <c r="G262" s="72"/>
      <c r="H262" s="39"/>
    </row>
    <row r="263" spans="2:8" ht="14.25" customHeight="1" x14ac:dyDescent="0.25">
      <c r="B263" s="72"/>
      <c r="C263" s="72"/>
      <c r="D263" s="72"/>
      <c r="E263" s="72"/>
      <c r="F263" s="72"/>
      <c r="G263" s="72"/>
      <c r="H263" s="39"/>
    </row>
    <row r="264" spans="2:8" ht="14.25" customHeight="1" x14ac:dyDescent="0.25">
      <c r="B264" s="72"/>
      <c r="C264" s="72"/>
      <c r="D264" s="72"/>
      <c r="E264" s="72"/>
      <c r="F264" s="72"/>
      <c r="G264" s="72"/>
      <c r="H264" s="39"/>
    </row>
    <row r="265" spans="2:8" ht="14.25" customHeight="1" x14ac:dyDescent="0.25">
      <c r="B265" s="72"/>
      <c r="C265" s="72"/>
      <c r="D265" s="72"/>
      <c r="E265" s="72"/>
      <c r="F265" s="72"/>
      <c r="G265" s="72"/>
      <c r="H265" s="39"/>
    </row>
    <row r="266" spans="2:8" ht="14.25" customHeight="1" x14ac:dyDescent="0.25">
      <c r="B266" s="72"/>
      <c r="C266" s="72"/>
      <c r="D266" s="72"/>
      <c r="E266" s="72"/>
      <c r="F266" s="72"/>
      <c r="G266" s="72"/>
      <c r="H266" s="39"/>
    </row>
    <row r="267" spans="2:8" ht="14.25" customHeight="1" x14ac:dyDescent="0.25">
      <c r="B267" s="72"/>
      <c r="C267" s="72"/>
      <c r="D267" s="72"/>
      <c r="E267" s="72"/>
      <c r="F267" s="72"/>
      <c r="G267" s="72"/>
      <c r="H267" s="39"/>
    </row>
    <row r="268" spans="2:8" ht="14.25" customHeight="1" x14ac:dyDescent="0.25">
      <c r="B268" s="72"/>
      <c r="C268" s="72"/>
      <c r="D268" s="72"/>
      <c r="E268" s="72"/>
      <c r="F268" s="72"/>
      <c r="G268" s="72"/>
      <c r="H268" s="39"/>
    </row>
    <row r="269" spans="2:8" ht="14.25" customHeight="1" x14ac:dyDescent="0.25">
      <c r="B269" s="72"/>
      <c r="C269" s="72"/>
      <c r="D269" s="72"/>
      <c r="E269" s="72"/>
      <c r="F269" s="72"/>
      <c r="G269" s="72"/>
      <c r="H269" s="39"/>
    </row>
    <row r="270" spans="2:8" ht="15.75" customHeight="1" x14ac:dyDescent="0.25"/>
    <row r="271" spans="2:8" ht="15.75" customHeight="1" x14ac:dyDescent="0.25"/>
    <row r="272" spans="2: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autoFilter ref="A2:I59" xr:uid="{00000000-0001-0000-0300-000000000000}">
    <sortState xmlns:xlrd2="http://schemas.microsoft.com/office/spreadsheetml/2017/richdata2" ref="A3:I59">
      <sortCondition ref="H2:H59"/>
    </sortState>
  </autoFilter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18 Octobre2024</vt:lpstr>
      <vt:lpstr>22 Novembre 2024</vt:lpstr>
      <vt:lpstr>Février 2025</vt:lpstr>
      <vt:lpstr>CLASSEMENT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GBLANCHIS</dc:creator>
  <cp:lastModifiedBy>Geneviève Blanchis</cp:lastModifiedBy>
  <dcterms:created xsi:type="dcterms:W3CDTF">2025-02-07T17:17:37Z</dcterms:created>
  <dcterms:modified xsi:type="dcterms:W3CDTF">2025-02-07T17:17:37Z</dcterms:modified>
</cp:coreProperties>
</file>